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dategrenoble.sharepoint.com/sites/pad/Documents partages/KIT_EMPLOYEURS_FSE2025/Tableau de suivi des titres de séjour et annexes/"/>
    </mc:Choice>
  </mc:AlternateContent>
  <xr:revisionPtr revIDLastSave="418" documentId="8_{95BA5064-CEEE-4B01-BA71-D36F979D6EA8}" xr6:coauthVersionLast="47" xr6:coauthVersionMax="47" xr10:uidLastSave="{70EDB682-5813-4501-A823-81CB6F436B57}"/>
  <workbookProtection workbookAlgorithmName="SHA-512" workbookHashValue="KBeYIOrcpFwqwblsxPPm1pMkTTwgre8s72+sgA++0WPXarygbZWvoChawVPHhhpnTFXSMqBvKF5MeMftBjP+tQ==" workbookSaltValue="1w6KGQhyJBW/Mbim+QqxeA==" workbookSpinCount="100000" lockStructure="1"/>
  <bookViews>
    <workbookView xWindow="-120" yWindow="-120" windowWidth="20730" windowHeight="11040" xr2:uid="{791455E9-F6F1-4BC2-81BB-D0B67E1987FF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12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5" i="1"/>
  <c r="E6" i="1"/>
  <c r="E10" i="1"/>
  <c r="M17" i="1"/>
  <c r="M20" i="1"/>
  <c r="M25" i="1"/>
  <c r="M28" i="1"/>
  <c r="M33" i="1"/>
  <c r="M36" i="1"/>
  <c r="M41" i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L18" i="1"/>
  <c r="M18" i="1" s="1"/>
  <c r="L19" i="1"/>
  <c r="M19" i="1" s="1"/>
  <c r="L20" i="1"/>
  <c r="L21" i="1"/>
  <c r="M21" i="1" s="1"/>
  <c r="L22" i="1"/>
  <c r="M22" i="1" s="1"/>
  <c r="L23" i="1"/>
  <c r="M23" i="1" s="1"/>
  <c r="L24" i="1"/>
  <c r="M24" i="1" s="1"/>
  <c r="L25" i="1"/>
  <c r="L26" i="1"/>
  <c r="M26" i="1" s="1"/>
  <c r="L27" i="1"/>
  <c r="M27" i="1" s="1"/>
  <c r="L28" i="1"/>
  <c r="L29" i="1"/>
  <c r="M29" i="1" s="1"/>
  <c r="L30" i="1"/>
  <c r="M30" i="1" s="1"/>
  <c r="L31" i="1"/>
  <c r="M31" i="1" s="1"/>
  <c r="L32" i="1"/>
  <c r="M32" i="1" s="1"/>
  <c r="L33" i="1"/>
  <c r="L34" i="1"/>
  <c r="M34" i="1" s="1"/>
  <c r="L35" i="1"/>
  <c r="M35" i="1" s="1"/>
  <c r="L36" i="1"/>
  <c r="L37" i="1"/>
  <c r="M37" i="1" s="1"/>
  <c r="L38" i="1"/>
  <c r="M38" i="1" s="1"/>
  <c r="L39" i="1"/>
  <c r="M39" i="1" s="1"/>
  <c r="L40" i="1"/>
  <c r="M40" i="1" s="1"/>
  <c r="L41" i="1"/>
  <c r="J36" i="1"/>
  <c r="J37" i="1"/>
  <c r="J38" i="1"/>
  <c r="J39" i="1"/>
  <c r="J40" i="1"/>
  <c r="J4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5" i="1"/>
  <c r="E7" i="1"/>
  <c r="E8" i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L5" i="1"/>
  <c r="M5" i="1" l="1"/>
</calcChain>
</file>

<file path=xl/sharedStrings.xml><?xml version="1.0" encoding="utf-8"?>
<sst xmlns="http://schemas.openxmlformats.org/spreadsheetml/2006/main" count="52" uniqueCount="49">
  <si>
    <t>oui</t>
  </si>
  <si>
    <t>non</t>
  </si>
  <si>
    <t>carte de résident</t>
  </si>
  <si>
    <t>salarié</t>
  </si>
  <si>
    <t>étudiant</t>
  </si>
  <si>
    <t>travailleur temporaire</t>
  </si>
  <si>
    <t>ANEF</t>
  </si>
  <si>
    <t>Préfecture</t>
  </si>
  <si>
    <t>citoyen UE et famille</t>
  </si>
  <si>
    <t>Réfugié</t>
  </si>
  <si>
    <t>Protection subsidiaire</t>
  </si>
  <si>
    <t>Autorisation provisoire de séjour</t>
  </si>
  <si>
    <t>Faite</t>
  </si>
  <si>
    <t>Non faite</t>
  </si>
  <si>
    <t>Saisonnier</t>
  </si>
  <si>
    <t>talent chercheur</t>
  </si>
  <si>
    <t>talent famille</t>
  </si>
  <si>
    <t>talent salarié qualifié</t>
  </si>
  <si>
    <t>talent salarié hautement qualifié</t>
  </si>
  <si>
    <t>talent artiste</t>
  </si>
  <si>
    <t>talent entrepreunariat</t>
  </si>
  <si>
    <t>talent renommé international</t>
  </si>
  <si>
    <t>visiteur</t>
  </si>
  <si>
    <t>stagiaire</t>
  </si>
  <si>
    <t>oui, sans restriction</t>
  </si>
  <si>
    <t>oui, avec AT préalable</t>
  </si>
  <si>
    <t>oui, avec employeur ayant permis la délivrance du titre</t>
  </si>
  <si>
    <t>non, sauf algérien</t>
  </si>
  <si>
    <t>oui (sauf algérien), avec restriction horaire</t>
  </si>
  <si>
    <t>carte entrepreneur profession libérale</t>
  </si>
  <si>
    <t>oui, si respect des critères de délivrance</t>
  </si>
  <si>
    <t>NOM</t>
  </si>
  <si>
    <t>PRENOM</t>
  </si>
  <si>
    <t>NATIONALITE</t>
  </si>
  <si>
    <t>LE TITRE DE SEJOUR AUTORISE A TRAVAILLER</t>
  </si>
  <si>
    <t>AUTORISATION DE TRAVAIL OBLIGATOIRE</t>
  </si>
  <si>
    <t>DATE DE DEBUT DE VALIDITE</t>
  </si>
  <si>
    <t>DATE DE FIN DE VALIDITE</t>
  </si>
  <si>
    <t>PROCEDURE DE VERIFICATION DE TITRE</t>
  </si>
  <si>
    <t>VALIDITE SUPPLEMENTAIRE DE TROIS MOIS</t>
  </si>
  <si>
    <t>DATE LIMITE DE DEPÔT DE LA DEMANDE DE RENOUVELLEMENT</t>
  </si>
  <si>
    <t>MENTION DU TITRE DE SEJOUR</t>
  </si>
  <si>
    <t>DATE D'ENVOI COURRIEL RENOUVELLEMENT</t>
  </si>
  <si>
    <t>LIEU DE DEPÔT</t>
  </si>
  <si>
    <t>TABLEAU DE SUIVI DE LA SITUATION ADMINISTRATIVE DES PERSONNES DE NATIONALITE ETRANGERE</t>
  </si>
  <si>
    <t>interdiction d'embauche</t>
  </si>
  <si>
    <t>Notice d'utilisation du tableau</t>
  </si>
  <si>
    <t>*Tableau pour les contrats à durée déterminée et indéterminée de droit commun. Le tableau de suivi des contrats d'apprentissage et de professionnalisation sera mis en ligne en 2026.</t>
  </si>
  <si>
    <t>vie privée et familiale (VPF)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</si>
</sst>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Robot light"/>
    </font>
    <font>
      <b/>
      <sz val="16"/>
      <color theme="3" tint="0.249977111117893"/>
      <name val="Robot light"/>
    </font>
    <font>
      <b/>
      <sz val="11"/>
      <color theme="3" tint="0.249977111117893"/>
      <name val="Robot light"/>
    </font>
    <font>
      <b/>
      <sz val="11"/>
      <color theme="3" tint="0.249977111117893"/>
      <name val="Aptos Narrow"/>
      <family val="2"/>
      <scheme val="minor"/>
    </font>
    <font>
      <b/>
      <u/>
      <sz val="11"/>
      <color rgb="FF00B050"/>
      <name val="Robot light"/>
    </font>
    <font>
      <sz val="10"/>
      <color rgb="FFFF0000"/>
      <name val="Robot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Border="1"/>
    <xf numFmtId="0" fontId="2" fillId="0" borderId="5" xfId="0" applyFont="1" applyBorder="1"/>
    <xf numFmtId="164" fontId="2" fillId="0" borderId="6" xfId="0" applyNumberFormat="1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0" fontId="3" fillId="0" borderId="0" xfId="0" applyFont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5" fillId="0" borderId="0" xfId="0" applyFont="1"/>
    <xf numFmtId="0" fontId="6" fillId="2" borderId="3" xfId="1" applyFont="1" applyFill="1" applyBorder="1"/>
    <xf numFmtId="0" fontId="7" fillId="0" borderId="0" xfId="0" applyFont="1"/>
    <xf numFmtId="0" fontId="1" fillId="2" borderId="3" xfId="1" applyFill="1" applyBorder="1"/>
  </cellXfs>
  <cellStyles count="2">
    <cellStyle name="Lien hypertexte" xfId="1" builtinId="8"/>
    <cellStyle name="Normal" xfId="0" builtinId="0"/>
  </cellStyles>
  <dxfs count="9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0</xdr:row>
      <xdr:rowOff>38100</xdr:rowOff>
    </xdr:from>
    <xdr:to>
      <xdr:col>6</xdr:col>
      <xdr:colOff>990600</xdr:colOff>
      <xdr:row>2</xdr:row>
      <xdr:rowOff>131735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B7C9C5-073D-6363-0E9D-C0EF136F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77525" y="38100"/>
          <a:ext cx="676275" cy="541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date.org/wp-content/uploads/2025/12/fiche-autorisation-de-travail.pd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date.org/wp-content/uploads/2025/12/Verification-du-titre-de-sejour.pdf" TargetMode="External"/><Relationship Id="rId1" Type="http://schemas.openxmlformats.org/officeDocument/2006/relationships/hyperlink" Target="http://www.adate.org/wp-content/uploads/2025/11/ANEF-Hors-ANEF-MAJ-1025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date.org/wp-content/uploads/2025/12/notice-tableau.pdf" TargetMode="External"/><Relationship Id="rId4" Type="http://schemas.openxmlformats.org/officeDocument/2006/relationships/hyperlink" Target="http://www.adate.org/wp-content/uploads/2025/11/Mention-du-titr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administration-etrangers-en-france.interieur.gouv.fr/particulie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1E7D3-F4C6-4D9C-9BBA-0985D69FC839}">
  <dimension ref="A1:M60"/>
  <sheetViews>
    <sheetView tabSelected="1" workbookViewId="0">
      <selection activeCell="A3" sqref="A3"/>
    </sheetView>
  </sheetViews>
  <sheetFormatPr baseColWidth="10" defaultRowHeight="15"/>
  <cols>
    <col min="2" max="2" width="16" customWidth="1"/>
    <col min="3" max="3" width="15.28515625" customWidth="1"/>
    <col min="4" max="4" width="27.42578125" customWidth="1"/>
    <col min="5" max="5" width="52" customWidth="1"/>
    <col min="6" max="6" width="44.28515625" customWidth="1"/>
    <col min="7" max="7" width="32.85546875" customWidth="1"/>
    <col min="8" max="8" width="22.7109375" customWidth="1"/>
    <col min="9" max="9" width="44.28515625" customWidth="1"/>
    <col min="10" max="10" width="40.28515625" customWidth="1"/>
    <col min="11" max="11" width="21.5703125" customWidth="1"/>
    <col min="12" max="12" width="54.7109375" customWidth="1"/>
    <col min="13" max="13" width="53.42578125" customWidth="1"/>
    <col min="14" max="14" width="22.7109375" customWidth="1"/>
  </cols>
  <sheetData>
    <row r="1" spans="1:13" ht="20.25">
      <c r="A1" s="15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1" t="s">
        <v>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32.25" customHeight="1" thickBot="1">
      <c r="A3" s="1" t="s">
        <v>46</v>
      </c>
      <c r="B3" s="2"/>
      <c r="C3" s="2"/>
      <c r="D3" s="2"/>
      <c r="E3" s="2"/>
      <c r="F3" s="2"/>
      <c r="H3" s="2"/>
      <c r="I3" s="2"/>
      <c r="J3" s="2"/>
      <c r="K3" s="2"/>
      <c r="L3" s="2"/>
      <c r="M3" s="2"/>
    </row>
    <row r="4" spans="1:13" s="19" customFormat="1">
      <c r="A4" s="16" t="s">
        <v>31</v>
      </c>
      <c r="B4" s="17" t="s">
        <v>32</v>
      </c>
      <c r="C4" s="17" t="s">
        <v>33</v>
      </c>
      <c r="D4" s="20" t="s">
        <v>41</v>
      </c>
      <c r="E4" s="17" t="s">
        <v>34</v>
      </c>
      <c r="F4" s="20" t="s">
        <v>35</v>
      </c>
      <c r="G4" s="17" t="s">
        <v>36</v>
      </c>
      <c r="H4" s="17" t="s">
        <v>37</v>
      </c>
      <c r="I4" s="22" t="s">
        <v>38</v>
      </c>
      <c r="J4" s="17" t="s">
        <v>39</v>
      </c>
      <c r="K4" s="20" t="s">
        <v>43</v>
      </c>
      <c r="L4" s="17" t="s">
        <v>40</v>
      </c>
      <c r="M4" s="18" t="s">
        <v>42</v>
      </c>
    </row>
    <row r="5" spans="1:13">
      <c r="A5" s="7"/>
      <c r="B5" s="3"/>
      <c r="C5" s="3"/>
      <c r="D5" s="3" t="s">
        <v>48</v>
      </c>
      <c r="E5" s="3" t="str">
        <f>IF(OR(D5=Feuil2!B$1,D5=Feuil2!B$2,D5=Feuil2!B$3,D5=Feuil2!B$4,D5=Feuil2!B$5,D5=Feuil2!B$6,D5=Feuil2!B$12,D5=Feuil2!B$16),Feuil2!A$4,IF(OR(D5=Feuil2!B$7,D5=Feuil2!B$8,D5=Feuil2!B$9),Feuil2!A$5,IF(D5=Feuil2!B$10,Feuil2!A$7,IF(D5=Feuil2!B$14,Feuil2!A$8,IF(OR(D5=Feuil2!B$11,D5=Feuil2!B$13,D5=Feuil2!B$15),Feuil2!A$6,IF(OR(D5=Feuil2!B$18,D5=Feuil2!B$19,D5=Feuil2!B$20,D5=Feuil2!B$17),Feuil2!A$2,IF(D5=Feuil2!A$9,Feuil2!A$10)))))))</f>
        <v>oui, sans restriction</v>
      </c>
      <c r="F5" s="3" t="str">
        <f>IF(OR(D5=Feuil2!B$1,D5=Feuil2!B$2,D5=Feuil2!B$3,D5=Feuil2!B$4,D5=Feuil2!B$5,D5=Feuil2!B$6,D5=Feuil2!B$11,D5=Feuil2!B$12,D5=Feuil2!B$13,D5=Feuil2!B$14,D5=Feuil2!B$15,D5=Feuil2!B$16),"non",IF(OR(D5=Feuil2!B$7,D5=Feuil2!B$8,D5=Feuil2!B$9),"oui",IF(D5=Feuil2!B$10,Feuil2!A$3,IF(D5=Feuil2!A$9,Feuil2!A$10,IF(OR(D5=Feuil2!B$18,D5=Feuil2!B$19,D5=Feuil2!B$20,D5=Feuil2!B$17),Feuil2!H$1)))))</f>
        <v>non</v>
      </c>
      <c r="G5" s="4">
        <v>45307</v>
      </c>
      <c r="H5" s="4">
        <v>46403</v>
      </c>
      <c r="I5" s="4" t="s">
        <v>13</v>
      </c>
      <c r="J5" s="3" t="str">
        <f>IF(H5-G5&gt;=1460,"oui",IF(AND(H5-G5&lt;1460,H5-G5&gt;0),"non",IF(G5=Feuil1!A$10,Feuil1!A$11)))</f>
        <v>non</v>
      </c>
      <c r="K5" s="3" t="s">
        <v>7</v>
      </c>
      <c r="L5" s="5">
        <f>IF(K5=Feuil2!E2,H5-"1",IF(K5=Feuil2!E1,H5-60))</f>
        <v>46402</v>
      </c>
      <c r="M5" s="8">
        <f>L5-45</f>
        <v>46357</v>
      </c>
    </row>
    <row r="6" spans="1:13">
      <c r="A6" s="7"/>
      <c r="B6" s="3"/>
      <c r="C6" s="3"/>
      <c r="D6" s="3"/>
      <c r="E6" s="3">
        <f>IF(OR(D6=Feuil2!B$1,D6=Feuil2!B$2,D6=Feuil2!B$3,D6=Feuil2!B$4,D6=Feuil2!B$5,D6=Feuil2!B$6,D6=Feuil2!B$12,D6=Feuil2!B$16),Feuil2!A$4,IF(OR(D6=Feuil2!B$7,D6=Feuil2!B$8,D6=Feuil2!B$9),Feuil2!A$5,IF(OR(D6=Feuil2!B$18,D6=Feuil2!B$19),Feuil2!A$2,IF(D6=Feuil2!B$10,Feuil2!A$7,IF(D6=Feuil2!B$14,Feuil2!A$8,IF(OR(D6=Feuil2!B$11,D6=Feuil2!B$13,D6=Feuil2!B$15),Feuil2!A$6,IF(OR(D6=Feuil2!B$18,D6=Feuil2!B$19,D6=Feuil2!B$20,D6=Feuil2!B$17),Feuil2!A$2,IF(D6=Feuil2!A$9,Feuil2!A$10))))))))</f>
        <v>0</v>
      </c>
      <c r="F6" s="3">
        <f>IF(OR(D6=Feuil2!B$1,D6=Feuil2!B$2,D6=Feuil2!B$3,D6=Feuil2!B$4,D6=Feuil2!B$5,D6=Feuil2!B$6,D6=Feuil2!B$11,D6=Feuil2!B$12,D6=Feuil2!B$13,D6=Feuil2!B$14,D6=Feuil2!B$15,D6=Feuil2!B$16),"non",IF(OR(D6=Feuil2!B$7,D6=Feuil2!B$8,D6=Feuil2!B$9),"oui",IF(D6=Feuil2!B$10,Feuil2!A$3,IF(D6=Feuil2!A$9,Feuil2!A$10,IF(OR(D6=Feuil2!B$18,D6=Feuil2!B$19,D6=Feuil2!B$20,D6=Feuil2!B$17),Feuil2!H$1)))))</f>
        <v>0</v>
      </c>
      <c r="G6" s="3"/>
      <c r="H6" s="3"/>
      <c r="I6" s="3"/>
      <c r="J6" s="3">
        <f>IF(H6-G6&gt;=1460,"oui",IF(AND(H6-G6&lt;1460,H6-G6&gt;0),"non",IF(G6=Feuil1!A$10,Feuil1!A$11)))</f>
        <v>0</v>
      </c>
      <c r="K6" s="3"/>
      <c r="L6" s="5">
        <f>IF(K6=Feuil2!E3,H6-"1",IF(K6=Feuil2!E2,H6-60))</f>
        <v>-1</v>
      </c>
      <c r="M6" s="8">
        <f t="shared" ref="M6:M41" si="0">L6-45</f>
        <v>-46</v>
      </c>
    </row>
    <row r="7" spans="1:13">
      <c r="A7" s="7"/>
      <c r="B7" s="3"/>
      <c r="C7" s="3"/>
      <c r="D7" s="3"/>
      <c r="E7" s="3">
        <f>IF(OR(D7=Feuil2!B$1,D7=Feuil2!B$2,D7=Feuil2!B$3,D7=Feuil2!B$4,D7=Feuil2!B$5,D7=Feuil2!B$6,D7=Feuil2!B$12,D7=Feuil2!B$16),Feuil2!A$4,IF(OR(D7=Feuil2!B$7,D7=Feuil2!B$8,D7=Feuil2!B$9),Feuil2!A$5,IF(OR(D7=Feuil2!B$18,D7=Feuil2!B$19),Feuil2!A$2,IF(D7=Feuil2!B$10,Feuil2!A$7,IF(D7=Feuil2!B$14,Feuil2!A$8,IF(OR(D7=Feuil2!B$11,D7=Feuil2!B$13,D7=Feuil2!B$15),Feuil2!A$6,IF(OR(D7=Feuil2!B$18,D7=Feuil2!B$19,D7=Feuil2!B$20,D7=Feuil2!B$17),Feuil2!A$2,IF(D7=Feuil2!A$9,Feuil2!A$10))))))))</f>
        <v>0</v>
      </c>
      <c r="F7" s="3">
        <f>IF(OR(D7=Feuil2!B$1,D7=Feuil2!B$2,D7=Feuil2!B$3,D7=Feuil2!B$4,D7=Feuil2!B$5,D7=Feuil2!B$6,D7=Feuil2!B$11,D7=Feuil2!B$12,D7=Feuil2!B$13,D7=Feuil2!B$14,D7=Feuil2!B$15,D7=Feuil2!B$16),"non",IF(OR(D7=Feuil2!B$7,D7=Feuil2!B$8,D7=Feuil2!B$9),"oui",IF(D7=Feuil2!B$10,Feuil2!A$3,IF(D7=Feuil2!A$9,Feuil2!A$10,IF(OR(D7=Feuil2!B$18,D7=Feuil2!B$19,D7=Feuil2!B$20,D7=Feuil2!B$17),Feuil2!H$1)))))</f>
        <v>0</v>
      </c>
      <c r="G7" s="3"/>
      <c r="H7" s="3"/>
      <c r="I7" s="3"/>
      <c r="J7" s="3">
        <f>IF(H7-G7&gt;=1460,"oui",IF(AND(H7-G7&lt;1460,H7-G7&gt;0),"non",IF(G7=Feuil1!A$10,Feuil1!A$11)))</f>
        <v>0</v>
      </c>
      <c r="K7" s="3"/>
      <c r="L7" s="5">
        <f>IF(K7=Feuil2!E4,H7-"1",IF(K7=Feuil2!E3,H7-60))</f>
        <v>-1</v>
      </c>
      <c r="M7" s="8">
        <f t="shared" si="0"/>
        <v>-46</v>
      </c>
    </row>
    <row r="8" spans="1:13">
      <c r="A8" s="7"/>
      <c r="B8" s="3"/>
      <c r="C8" s="3"/>
      <c r="D8" s="3"/>
      <c r="E8" s="3">
        <f>IF(OR(D8=Feuil2!B$1,D8=Feuil2!B$2,D8=Feuil2!B$3,D8=Feuil2!B$4,D8=Feuil2!B$5,D8=Feuil2!B$6,D8=Feuil2!B$12,D8=Feuil2!B$16),Feuil2!A$4,IF(OR(D8=Feuil2!B$7,D8=Feuil2!B$8,D8=Feuil2!B$9),Feuil2!A$5,IF(OR(D8=Feuil2!B$18,D8=Feuil2!B$19),Feuil2!A$2,IF(D8=Feuil2!B$10,Feuil2!A$7,IF(D8=Feuil2!B$14,Feuil2!A$8,IF(OR(D8=Feuil2!B$11,D8=Feuil2!B$13,D8=Feuil2!B$15),Feuil2!A$6,IF(OR(D8=Feuil2!B$18,D8=Feuil2!B$19,D8=Feuil2!B$20,D8=Feuil2!B$17),Feuil2!A$2,IF(D8=Feuil2!A$9,Feuil2!A$10))))))))</f>
        <v>0</v>
      </c>
      <c r="F8" s="3">
        <f>IF(OR(D8=Feuil2!B$1,D8=Feuil2!B$2,D8=Feuil2!B$3,D8=Feuil2!B$4,D8=Feuil2!B$5,D8=Feuil2!B$6,D8=Feuil2!B$11,D8=Feuil2!B$12,D8=Feuil2!B$13,D8=Feuil2!B$14,D8=Feuil2!B$15,D8=Feuil2!B$16),"non",IF(OR(D8=Feuil2!B$7,D8=Feuil2!B$8,D8=Feuil2!B$9),"oui",IF(D8=Feuil2!B$10,Feuil2!A$3,IF(D8=Feuil2!A$9,Feuil2!A$10,IF(OR(D8=Feuil2!B$18,D8=Feuil2!B$19,D8=Feuil2!B$20,D8=Feuil2!B$17),Feuil2!H$1)))))</f>
        <v>0</v>
      </c>
      <c r="G8" s="3"/>
      <c r="H8" s="3"/>
      <c r="I8" s="3"/>
      <c r="J8" s="3">
        <f>IF(H8-G8&gt;=1460,"oui",IF(AND(H8-G8&lt;1460,H8-G8&gt;0),"non",IF(G8=Feuil1!A$10,Feuil1!A$11)))</f>
        <v>0</v>
      </c>
      <c r="K8" s="3"/>
      <c r="L8" s="5">
        <f>IF(K8=Feuil2!E5,H8-"1",IF(K8=Feuil2!E4,H8-60))</f>
        <v>-1</v>
      </c>
      <c r="M8" s="8">
        <f t="shared" si="0"/>
        <v>-46</v>
      </c>
    </row>
    <row r="9" spans="1:13">
      <c r="A9" s="9"/>
      <c r="B9" s="6"/>
      <c r="C9" s="6"/>
      <c r="D9" s="6"/>
      <c r="E9" s="3">
        <f>IF(OR(D9=Feuil2!B$1,D9=Feuil2!B$2,D9=Feuil2!B$3,D9=Feuil2!B$4,D9=Feuil2!B$5,D9=Feuil2!B$6,D9=Feuil2!B$12,D9=Feuil2!B$16),Feuil2!A$4,IF(OR(D9=Feuil2!B$7,D9=Feuil2!B$8,D9=Feuil2!B$9),Feuil2!A$5,IF(OR(D9=Feuil2!B$18,D9=Feuil2!B$19),Feuil2!A$2,IF(D9=Feuil2!B$10,Feuil2!A$7,IF(D9=Feuil2!B$14,Feuil2!A$8,IF(OR(D9=Feuil2!B$11,D9=Feuil2!B$13,D9=Feuil2!B$15),Feuil2!A$6,IF(OR(D9=Feuil2!B$18,D9=Feuil2!B$19,D9=Feuil2!B$20,D9=Feuil2!B$17),Feuil2!A$2,IF(D9=Feuil2!A$9,Feuil2!A$10))))))))</f>
        <v>0</v>
      </c>
      <c r="F9" s="3">
        <f>IF(OR(D9=Feuil2!B$1,D9=Feuil2!B$2,D9=Feuil2!B$3,D9=Feuil2!B$4,D9=Feuil2!B$5,D9=Feuil2!B$6,D9=Feuil2!B$11,D9=Feuil2!B$12,D9=Feuil2!B$13,D9=Feuil2!B$14,D9=Feuil2!B$15,D9=Feuil2!B$16),"non",IF(OR(D9=Feuil2!B$7,D9=Feuil2!B$8,D9=Feuil2!B$9),"oui",IF(D9=Feuil2!B$10,Feuil2!A$3,IF(D9=Feuil2!A$9,Feuil2!A$10,IF(OR(D9=Feuil2!B$18,D9=Feuil2!B$19,D9=Feuil2!B$20,D9=Feuil2!B$17),Feuil2!H$1)))))</f>
        <v>0</v>
      </c>
      <c r="G9" s="6"/>
      <c r="H9" s="6"/>
      <c r="I9" s="6"/>
      <c r="J9" s="3">
        <f>IF(H9-G9&gt;=1460,"oui",IF(AND(H9-G9&lt;1460,H9-G9&gt;0),"non",IF(G9=Feuil1!A$10,Feuil1!A$11)))</f>
        <v>0</v>
      </c>
      <c r="K9" s="6"/>
      <c r="L9" s="5">
        <f>IF(K9=Feuil2!E6,H9-"1",IF(K9=Feuil2!E5,H9-60))</f>
        <v>-1</v>
      </c>
      <c r="M9" s="8">
        <f t="shared" si="0"/>
        <v>-46</v>
      </c>
    </row>
    <row r="10" spans="1:13">
      <c r="A10" s="9"/>
      <c r="B10" s="6"/>
      <c r="C10" s="6"/>
      <c r="D10" s="6"/>
      <c r="E10" s="3">
        <f>IF(OR(D10=Feuil2!B$1,D10=Feuil2!B$2,D10=Feuil2!B$3,D10=Feuil2!B$4,D10=Feuil2!B$5,D10=Feuil2!B$6,D10=Feuil2!B$12,D10=Feuil2!B$16),Feuil2!A$4,IF(OR(D10=Feuil2!B$7,D10=Feuil2!B$8,D10=Feuil2!B$9),Feuil2!A$5,IF(OR(D10=Feuil2!B$18,D10=Feuil2!B$19),Feuil2!A$2,IF(D10=Feuil2!B$10,Feuil2!A$7,IF(D10=Feuil2!B$14,Feuil2!A$8,IF(OR(D10=Feuil2!B$11,D10=Feuil2!B$13,D10=Feuil2!B$15),Feuil2!A$6,IF(OR(D10=Feuil2!B$18,D10=Feuil2!B$19,D10=Feuil2!B$20,D10=Feuil2!B$17),Feuil2!A$2,IF(D10=Feuil2!A$9,Feuil2!A$10))))))))</f>
        <v>0</v>
      </c>
      <c r="F10" s="3">
        <f>IF(OR(D10=Feuil2!B$1,D10=Feuil2!B$2,D10=Feuil2!B$3,D10=Feuil2!B$4,D10=Feuil2!B$5,D10=Feuil2!B$6,D10=Feuil2!B$11,D10=Feuil2!B$12,D10=Feuil2!B$13,D10=Feuil2!B$14,D10=Feuil2!B$15,D10=Feuil2!B$16),"non",IF(OR(D10=Feuil2!B$7,D10=Feuil2!B$8,D10=Feuil2!B$9),"oui",IF(D10=Feuil2!B$10,Feuil2!A$3,IF(D10=Feuil2!A$9,Feuil2!A$10,IF(OR(D10=Feuil2!B$18,D10=Feuil2!B$19,D10=Feuil2!B$20,D10=Feuil2!B$17),Feuil2!H$1)))))</f>
        <v>0</v>
      </c>
      <c r="G10" s="6"/>
      <c r="H10" s="6"/>
      <c r="I10" s="6"/>
      <c r="J10" s="3">
        <f>IF(H10-G10&gt;=1460,"oui",IF(AND(H10-G10&lt;1460,H10-G10&gt;0),"non",IF(G10=Feuil1!A$10,Feuil1!A$11)))</f>
        <v>0</v>
      </c>
      <c r="K10" s="6"/>
      <c r="L10" s="5">
        <f>IF(K10=Feuil2!E7,H10-"1",IF(K10=Feuil2!E6,H10-60))</f>
        <v>-1</v>
      </c>
      <c r="M10" s="8">
        <f t="shared" si="0"/>
        <v>-46</v>
      </c>
    </row>
    <row r="11" spans="1:13">
      <c r="A11" s="9"/>
      <c r="B11" s="6"/>
      <c r="C11" s="6"/>
      <c r="D11" s="6"/>
      <c r="E11" s="3">
        <f>IF(OR(D11=Feuil2!B$1,D11=Feuil2!B$2,D11=Feuil2!B$3,D11=Feuil2!B$4,D11=Feuil2!B$5,D11=Feuil2!B$6,D11=Feuil2!B$12,D11=Feuil2!B$16),Feuil2!A$4,IF(OR(D11=Feuil2!B$7,D11=Feuil2!B$8,D11=Feuil2!B$9),Feuil2!A$5,IF(OR(D11=Feuil2!B$18,D11=Feuil2!B$19),Feuil2!A$2,IF(D11=Feuil2!B$10,Feuil2!A$7,IF(D11=Feuil2!B$14,Feuil2!A$8,IF(OR(D11=Feuil2!B$11,D11=Feuil2!B$13,D11=Feuil2!B$15),Feuil2!A$6,IF(OR(D11=Feuil2!B$18,D11=Feuil2!B$19,D11=Feuil2!B$20,D11=Feuil2!B$17),Feuil2!A$2,IF(D11=Feuil2!A$9,Feuil2!A$10))))))))</f>
        <v>0</v>
      </c>
      <c r="F11" s="3">
        <f>IF(OR(D11=Feuil2!B$1,D11=Feuil2!B$2,D11=Feuil2!B$3,D11=Feuil2!B$4,D11=Feuil2!B$5,D11=Feuil2!B$6,D11=Feuil2!B$11,D11=Feuil2!B$12,D11=Feuil2!B$13,D11=Feuil2!B$14,D11=Feuil2!B$15,D11=Feuil2!B$16),"non",IF(OR(D11=Feuil2!B$7,D11=Feuil2!B$8,D11=Feuil2!B$9),"oui",IF(D11=Feuil2!B$10,Feuil2!A$3,IF(D11=Feuil2!A$9,Feuil2!A$10,IF(OR(D11=Feuil2!B$18,D11=Feuil2!B$19,D11=Feuil2!B$20,D11=Feuil2!B$17),Feuil2!H$1)))))</f>
        <v>0</v>
      </c>
      <c r="G11" s="6"/>
      <c r="H11" s="6"/>
      <c r="I11" s="6"/>
      <c r="J11" s="3">
        <f>IF(H11-G11&gt;=1460,"oui",IF(AND(H11-G11&lt;1460,H11-G11&gt;0),"non",IF(G11=Feuil1!A$10,Feuil1!A$11)))</f>
        <v>0</v>
      </c>
      <c r="K11" s="6"/>
      <c r="L11" s="5">
        <f>IF(K11=Feuil2!E8,H11-"1",IF(K11=Feuil2!E7,H11-60))</f>
        <v>-1</v>
      </c>
      <c r="M11" s="8">
        <f t="shared" si="0"/>
        <v>-46</v>
      </c>
    </row>
    <row r="12" spans="1:13">
      <c r="A12" s="9"/>
      <c r="B12" s="6"/>
      <c r="C12" s="6"/>
      <c r="D12" s="6"/>
      <c r="E12" s="3">
        <f>IF(OR(D12=Feuil2!B$1,D12=Feuil2!B$2,D12=Feuil2!B$3,D12=Feuil2!B$4,D12=Feuil2!B$5,D12=Feuil2!B$6,D12=Feuil2!B$12,D12=Feuil2!B$16),Feuil2!A$4,IF(OR(D12=Feuil2!B$7,D12=Feuil2!B$8,D12=Feuil2!B$9),Feuil2!A$5,IF(OR(D12=Feuil2!B$18,D12=Feuil2!B$19),Feuil2!A$2,IF(D12=Feuil2!B$10,Feuil2!A$7,IF(D12=Feuil2!B$14,Feuil2!A$8,IF(OR(D12=Feuil2!B$11,D12=Feuil2!B$13,D12=Feuil2!B$15),Feuil2!A$6,IF(OR(D12=Feuil2!B$18,D12=Feuil2!B$19,D12=Feuil2!B$20,D12=Feuil2!B$17),Feuil2!A$2,IF(D12=Feuil2!A$9,Feuil2!A$10))))))))</f>
        <v>0</v>
      </c>
      <c r="F12" s="3">
        <f>IF(OR(D12=Feuil2!B$1,D12=Feuil2!B$2,D12=Feuil2!B$3,D12=Feuil2!B$4,D12=Feuil2!B$5,D12=Feuil2!B$6,D12=Feuil2!B$11,D12=Feuil2!B$12,D12=Feuil2!B$13,D12=Feuil2!B$14,D12=Feuil2!B$15,D12=Feuil2!B$16),"non",IF(OR(D12=Feuil2!B$7,D12=Feuil2!B$8,D12=Feuil2!B$9),"oui",IF(D12=Feuil2!B$10,Feuil2!A$3,IF(D12=Feuil2!A$9,Feuil2!A$10,IF(OR(D12=Feuil2!B$18,D12=Feuil2!B$19,D12=Feuil2!B$20,D12=Feuil2!B$17),Feuil2!H$1)))))</f>
        <v>0</v>
      </c>
      <c r="G12" s="6"/>
      <c r="H12" s="6"/>
      <c r="I12" s="6"/>
      <c r="J12" s="3">
        <f>IF(H12-G12&gt;=1460,"oui",IF(AND(H12-G12&lt;1460,H12-G12&gt;0),"non",IF(G12=Feuil1!A$10,Feuil1!A$11)))</f>
        <v>0</v>
      </c>
      <c r="K12" s="6"/>
      <c r="L12" s="5">
        <f>IF(K12=Feuil2!E9,H12-"1",IF(K12=Feuil2!E8,H12-60))</f>
        <v>-1</v>
      </c>
      <c r="M12" s="8">
        <f t="shared" si="0"/>
        <v>-46</v>
      </c>
    </row>
    <row r="13" spans="1:13">
      <c r="A13" s="9"/>
      <c r="B13" s="6"/>
      <c r="C13" s="6"/>
      <c r="D13" s="6"/>
      <c r="E13" s="3">
        <f>IF(OR(D13=Feuil2!B$1,D13=Feuil2!B$2,D13=Feuil2!B$3,D13=Feuil2!B$4,D13=Feuil2!B$5,D13=Feuil2!B$6,D13=Feuil2!B$12,D13=Feuil2!B$16),Feuil2!A$4,IF(OR(D13=Feuil2!B$7,D13=Feuil2!B$8,D13=Feuil2!B$9),Feuil2!A$5,IF(OR(D13=Feuil2!B$18,D13=Feuil2!B$19),Feuil2!A$2,IF(D13=Feuil2!B$10,Feuil2!A$7,IF(D13=Feuil2!B$14,Feuil2!A$8,IF(OR(D13=Feuil2!B$11,D13=Feuil2!B$13,D13=Feuil2!B$15),Feuil2!A$6,IF(OR(D13=Feuil2!B$18,D13=Feuil2!B$19,D13=Feuil2!B$20,D13=Feuil2!B$17),Feuil2!A$2,IF(D13=Feuil2!A$9,Feuil2!A$10))))))))</f>
        <v>0</v>
      </c>
      <c r="F13" s="3">
        <f>IF(OR(D13=Feuil2!B$1,D13=Feuil2!B$2,D13=Feuil2!B$3,D13=Feuil2!B$4,D13=Feuil2!B$5,D13=Feuil2!B$6,D13=Feuil2!B$11,D13=Feuil2!B$12,D13=Feuil2!B$13,D13=Feuil2!B$14,D13=Feuil2!B$15,D13=Feuil2!B$16),"non",IF(OR(D13=Feuil2!B$7,D13=Feuil2!B$8,D13=Feuil2!B$9),"oui",IF(D13=Feuil2!B$10,Feuil2!A$3,IF(D13=Feuil2!A$9,Feuil2!A$10,IF(OR(D13=Feuil2!B$18,D13=Feuil2!B$19,D13=Feuil2!B$20,D13=Feuil2!B$17),Feuil2!H$1)))))</f>
        <v>0</v>
      </c>
      <c r="G13" s="6"/>
      <c r="H13" s="6"/>
      <c r="I13" s="6"/>
      <c r="J13" s="3">
        <f>IF(H13-G13&gt;=1460,"oui",IF(AND(H13-G13&lt;1460,H13-G13&gt;0),"non",IF(G13=Feuil1!A$10,Feuil1!A$11)))</f>
        <v>0</v>
      </c>
      <c r="K13" s="6"/>
      <c r="L13" s="5">
        <f>IF(K13=Feuil2!E10,H13-"1",IF(K13=Feuil2!E9,H13-60))</f>
        <v>-1</v>
      </c>
      <c r="M13" s="8">
        <f t="shared" si="0"/>
        <v>-46</v>
      </c>
    </row>
    <row r="14" spans="1:13">
      <c r="A14" s="9"/>
      <c r="B14" s="6"/>
      <c r="C14" s="6"/>
      <c r="D14" s="6"/>
      <c r="E14" s="3">
        <f>IF(OR(D14=Feuil2!B$1,D14=Feuil2!B$2,D14=Feuil2!B$3,D14=Feuil2!B$4,D14=Feuil2!B$5,D14=Feuil2!B$6,D14=Feuil2!B$12,D14=Feuil2!B$16),Feuil2!A$4,IF(OR(D14=Feuil2!B$7,D14=Feuil2!B$8,D14=Feuil2!B$9),Feuil2!A$5,IF(OR(D14=Feuil2!B$18,D14=Feuil2!B$19),Feuil2!A$2,IF(D14=Feuil2!B$10,Feuil2!A$7,IF(D14=Feuil2!B$14,Feuil2!A$8,IF(OR(D14=Feuil2!B$11,D14=Feuil2!B$13,D14=Feuil2!B$15),Feuil2!A$6,IF(OR(D14=Feuil2!B$18,D14=Feuil2!B$19,D14=Feuil2!B$20,D14=Feuil2!B$17),Feuil2!A$2,IF(D14=Feuil2!A$9,Feuil2!A$10))))))))</f>
        <v>0</v>
      </c>
      <c r="F14" s="3">
        <f>IF(OR(D14=Feuil2!B$1,D14=Feuil2!B$2,D14=Feuil2!B$3,D14=Feuil2!B$4,D14=Feuil2!B$5,D14=Feuil2!B$6,D14=Feuil2!B$11,D14=Feuil2!B$12,D14=Feuil2!B$13,D14=Feuil2!B$14,D14=Feuil2!B$15,D14=Feuil2!B$16),"non",IF(OR(D14=Feuil2!B$7,D14=Feuil2!B$8,D14=Feuil2!B$9),"oui",IF(D14=Feuil2!B$10,Feuil2!A$3,IF(D14=Feuil2!A$9,Feuil2!A$10,IF(OR(D14=Feuil2!B$18,D14=Feuil2!B$19,D14=Feuil2!B$20,D14=Feuil2!B$17),Feuil2!H$1)))))</f>
        <v>0</v>
      </c>
      <c r="G14" s="6"/>
      <c r="H14" s="6"/>
      <c r="I14" s="6"/>
      <c r="J14" s="3">
        <f>IF(H14-G14&gt;=1460,"oui",IF(AND(H14-G14&lt;1460,H14-G14&gt;0),"non",IF(G14=Feuil1!A$10,Feuil1!A$11)))</f>
        <v>0</v>
      </c>
      <c r="K14" s="6"/>
      <c r="L14" s="5">
        <f>IF(K14=Feuil2!E11,H14-"1",IF(K14=Feuil2!E10,H14-60))</f>
        <v>-1</v>
      </c>
      <c r="M14" s="8">
        <f t="shared" si="0"/>
        <v>-46</v>
      </c>
    </row>
    <row r="15" spans="1:13">
      <c r="A15" s="9"/>
      <c r="B15" s="6"/>
      <c r="C15" s="6"/>
      <c r="D15" s="6"/>
      <c r="E15" s="3">
        <f>IF(OR(D15=Feuil2!B$1,D15=Feuil2!B$2,D15=Feuil2!B$3,D15=Feuil2!B$4,D15=Feuil2!B$5,D15=Feuil2!B$6,D15=Feuil2!B$12,D15=Feuil2!B$16),Feuil2!A$4,IF(OR(D15=Feuil2!B$7,D15=Feuil2!B$8,D15=Feuil2!B$9),Feuil2!A$5,IF(OR(D15=Feuil2!B$18,D15=Feuil2!B$19),Feuil2!A$2,IF(D15=Feuil2!B$10,Feuil2!A$7,IF(D15=Feuil2!B$14,Feuil2!A$8,IF(OR(D15=Feuil2!B$11,D15=Feuil2!B$13,D15=Feuil2!B$15),Feuil2!A$6,IF(OR(D15=Feuil2!B$18,D15=Feuil2!B$19,D15=Feuil2!B$20,D15=Feuil2!B$17),Feuil2!A$2,IF(D15=Feuil2!A$9,Feuil2!A$10))))))))</f>
        <v>0</v>
      </c>
      <c r="F15" s="3">
        <f>IF(OR(D15=Feuil2!B$1,D15=Feuil2!B$2,D15=Feuil2!B$3,D15=Feuil2!B$4,D15=Feuil2!B$5,D15=Feuil2!B$6,D15=Feuil2!B$11,D15=Feuil2!B$12,D15=Feuil2!B$13,D15=Feuil2!B$14,D15=Feuil2!B$15,D15=Feuil2!B$16),"non",IF(OR(D15=Feuil2!B$7,D15=Feuil2!B$8,D15=Feuil2!B$9),"oui",IF(D15=Feuil2!B$10,Feuil2!A$3,IF(D15=Feuil2!A$9,Feuil2!A$10,IF(OR(D15=Feuil2!B$18,D15=Feuil2!B$19,D15=Feuil2!B$20,D15=Feuil2!B$17),Feuil2!H$1)))))</f>
        <v>0</v>
      </c>
      <c r="G15" s="6"/>
      <c r="H15" s="6"/>
      <c r="I15" s="6"/>
      <c r="J15" s="3">
        <f>IF(H15-G15&gt;=1460,"oui",IF(AND(H15-G15&lt;1460,H15-G15&gt;0),"non",IF(G15=Feuil1!A$10,Feuil1!A$11)))</f>
        <v>0</v>
      </c>
      <c r="K15" s="6"/>
      <c r="L15" s="5">
        <f>IF(K15=Feuil2!E12,H15-"1",IF(K15=Feuil2!E11,H15-60))</f>
        <v>-1</v>
      </c>
      <c r="M15" s="8">
        <f t="shared" si="0"/>
        <v>-46</v>
      </c>
    </row>
    <row r="16" spans="1:13">
      <c r="A16" s="9"/>
      <c r="B16" s="6"/>
      <c r="C16" s="6"/>
      <c r="D16" s="6"/>
      <c r="E16" s="3">
        <f>IF(OR(D16=Feuil2!B$1,D16=Feuil2!B$2,D16=Feuil2!B$3,D16=Feuil2!B$4,D16=Feuil2!B$5,D16=Feuil2!B$6,D16=Feuil2!B$12,D16=Feuil2!B$16),Feuil2!A$4,IF(OR(D16=Feuil2!B$7,D16=Feuil2!B$8,D16=Feuil2!B$9),Feuil2!A$5,IF(OR(D16=Feuil2!B$18,D16=Feuil2!B$19),Feuil2!A$2,IF(D16=Feuil2!B$10,Feuil2!A$7,IF(D16=Feuil2!B$14,Feuil2!A$8,IF(OR(D16=Feuil2!B$11,D16=Feuil2!B$13,D16=Feuil2!B$15),Feuil2!A$6,IF(OR(D16=Feuil2!B$18,D16=Feuil2!B$19,D16=Feuil2!B$20,D16=Feuil2!B$17),Feuil2!A$2,IF(D16=Feuil2!A$9,Feuil2!A$10))))))))</f>
        <v>0</v>
      </c>
      <c r="F16" s="3">
        <f>IF(OR(D16=Feuil2!B$1,D16=Feuil2!B$2,D16=Feuil2!B$3,D16=Feuil2!B$4,D16=Feuil2!B$5,D16=Feuil2!B$6,D16=Feuil2!B$11,D16=Feuil2!B$12,D16=Feuil2!B$13,D16=Feuil2!B$14,D16=Feuil2!B$15,D16=Feuil2!B$16),"non",IF(OR(D16=Feuil2!B$7,D16=Feuil2!B$8,D16=Feuil2!B$9),"oui",IF(D16=Feuil2!B$10,Feuil2!A$3,IF(D16=Feuil2!A$9,Feuil2!A$10,IF(OR(D16=Feuil2!B$18,D16=Feuil2!B$19,D16=Feuil2!B$20,D16=Feuil2!B$17),Feuil2!H$1)))))</f>
        <v>0</v>
      </c>
      <c r="G16" s="6"/>
      <c r="H16" s="6"/>
      <c r="I16" s="6"/>
      <c r="J16" s="3">
        <f>IF(H16-G16&gt;=1460,"oui",IF(AND(H16-G16&lt;1460,H16-G16&gt;0),"non",IF(G16=Feuil1!A$10,Feuil1!A$11)))</f>
        <v>0</v>
      </c>
      <c r="K16" s="6"/>
      <c r="L16" s="5">
        <f>IF(K16=Feuil2!E13,H16-"1",IF(K16=Feuil2!E12,H16-60))</f>
        <v>-1</v>
      </c>
      <c r="M16" s="8">
        <f t="shared" si="0"/>
        <v>-46</v>
      </c>
    </row>
    <row r="17" spans="1:13">
      <c r="A17" s="9"/>
      <c r="B17" s="6"/>
      <c r="C17" s="6"/>
      <c r="D17" s="6"/>
      <c r="E17" s="3">
        <f>IF(OR(D17=Feuil2!B$1,D17=Feuil2!B$2,D17=Feuil2!B$3,D17=Feuil2!B$4,D17=Feuil2!B$5,D17=Feuil2!B$6,D17=Feuil2!B$12,D17=Feuil2!B$16),Feuil2!A$4,IF(OR(D17=Feuil2!B$7,D17=Feuil2!B$8,D17=Feuil2!B$9),Feuil2!A$5,IF(OR(D17=Feuil2!B$18,D17=Feuil2!B$19),Feuil2!A$2,IF(D17=Feuil2!B$10,Feuil2!A$7,IF(D17=Feuil2!B$14,Feuil2!A$8,IF(OR(D17=Feuil2!B$11,D17=Feuil2!B$13,D17=Feuil2!B$15),Feuil2!A$6,IF(OR(D17=Feuil2!B$18,D17=Feuil2!B$19,D17=Feuil2!B$20,D17=Feuil2!B$17),Feuil2!A$2,IF(D17=Feuil2!A$9,Feuil2!A$10))))))))</f>
        <v>0</v>
      </c>
      <c r="F17" s="3">
        <f>IF(OR(D17=Feuil2!B$1,D17=Feuil2!B$2,D17=Feuil2!B$3,D17=Feuil2!B$4,D17=Feuil2!B$5,D17=Feuil2!B$6,D17=Feuil2!B$11,D17=Feuil2!B$12,D17=Feuil2!B$13,D17=Feuil2!B$14,D17=Feuil2!B$15,D17=Feuil2!B$16),"non",IF(OR(D17=Feuil2!B$7,D17=Feuil2!B$8,D17=Feuil2!B$9),"oui",IF(D17=Feuil2!B$10,Feuil2!A$3,IF(D17=Feuil2!A$9,Feuil2!A$10,IF(OR(D17=Feuil2!B$18,D17=Feuil2!B$19,D17=Feuil2!B$20,D17=Feuil2!B$17),Feuil2!H$1)))))</f>
        <v>0</v>
      </c>
      <c r="G17" s="6"/>
      <c r="H17" s="6"/>
      <c r="I17" s="6"/>
      <c r="J17" s="3">
        <f>IF(H17-G17&gt;=1460,"oui",IF(AND(H17-G17&lt;1460,H17-G17&gt;0),"non",IF(G17=Feuil1!A$10,Feuil1!A$11)))</f>
        <v>0</v>
      </c>
      <c r="K17" s="6"/>
      <c r="L17" s="5">
        <f>IF(K17=Feuil2!E14,H17-"1",IF(K17=Feuil2!E13,H17-60))</f>
        <v>-1</v>
      </c>
      <c r="M17" s="8">
        <f t="shared" si="0"/>
        <v>-46</v>
      </c>
    </row>
    <row r="18" spans="1:13">
      <c r="A18" s="9"/>
      <c r="B18" s="6"/>
      <c r="C18" s="6"/>
      <c r="D18" s="6"/>
      <c r="E18" s="3">
        <f>IF(OR(D18=Feuil2!B$1,D18=Feuil2!B$2,D18=Feuil2!B$3,D18=Feuil2!B$4,D18=Feuil2!B$5,D18=Feuil2!B$6,D18=Feuil2!B$12,D18=Feuil2!B$16),Feuil2!A$4,IF(OR(D18=Feuil2!B$7,D18=Feuil2!B$8,D18=Feuil2!B$9),Feuil2!A$5,IF(OR(D18=Feuil2!B$18,D18=Feuil2!B$19),Feuil2!A$2,IF(D18=Feuil2!B$10,Feuil2!A$7,IF(D18=Feuil2!B$14,Feuil2!A$8,IF(OR(D18=Feuil2!B$11,D18=Feuil2!B$13,D18=Feuil2!B$15),Feuil2!A$6,IF(OR(D18=Feuil2!B$18,D18=Feuil2!B$19,D18=Feuil2!B$20,D18=Feuil2!B$17),Feuil2!A$2,IF(D18=Feuil2!A$9,Feuil2!A$10))))))))</f>
        <v>0</v>
      </c>
      <c r="F18" s="3">
        <f>IF(OR(D18=Feuil2!B$1,D18=Feuil2!B$2,D18=Feuil2!B$3,D18=Feuil2!B$4,D18=Feuil2!B$5,D18=Feuil2!B$6,D18=Feuil2!B$11,D18=Feuil2!B$12,D18=Feuil2!B$13,D18=Feuil2!B$14,D18=Feuil2!B$15,D18=Feuil2!B$16),"non",IF(OR(D18=Feuil2!B$7,D18=Feuil2!B$8,D18=Feuil2!B$9),"oui",IF(D18=Feuil2!B$10,Feuil2!A$3,IF(D18=Feuil2!A$9,Feuil2!A$10,IF(OR(D18=Feuil2!B$18,D18=Feuil2!B$19,D18=Feuil2!B$20,D18=Feuil2!B$17),Feuil2!H$1)))))</f>
        <v>0</v>
      </c>
      <c r="G18" s="6"/>
      <c r="H18" s="6"/>
      <c r="I18" s="6"/>
      <c r="J18" s="3">
        <f>IF(H18-G18&gt;=1460,"oui",IF(AND(H18-G18&lt;1460,H18-G18&gt;0),"non",IF(G18=Feuil1!A$10,Feuil1!A$11)))</f>
        <v>0</v>
      </c>
      <c r="K18" s="6"/>
      <c r="L18" s="5">
        <f>IF(K18=Feuil2!E15,H18-"1",IF(K18=Feuil2!E14,H18-60))</f>
        <v>-1</v>
      </c>
      <c r="M18" s="8">
        <f t="shared" si="0"/>
        <v>-46</v>
      </c>
    </row>
    <row r="19" spans="1:13">
      <c r="A19" s="9"/>
      <c r="B19" s="6"/>
      <c r="C19" s="6"/>
      <c r="D19" s="6"/>
      <c r="E19" s="3">
        <f>IF(OR(D19=Feuil2!B$1,D19=Feuil2!B$2,D19=Feuil2!B$3,D19=Feuil2!B$4,D19=Feuil2!B$5,D19=Feuil2!B$6,D19=Feuil2!B$12,D19=Feuil2!B$16),Feuil2!A$4,IF(OR(D19=Feuil2!B$7,D19=Feuil2!B$8,D19=Feuil2!B$9),Feuil2!A$5,IF(OR(D19=Feuil2!B$18,D19=Feuil2!B$19),Feuil2!A$2,IF(D19=Feuil2!B$10,Feuil2!A$7,IF(D19=Feuil2!B$14,Feuil2!A$8,IF(OR(D19=Feuil2!B$11,D19=Feuil2!B$13,D19=Feuil2!B$15),Feuil2!A$6,IF(OR(D19=Feuil2!B$18,D19=Feuil2!B$19,D19=Feuil2!B$20,D19=Feuil2!B$17),Feuil2!A$2,IF(D19=Feuil2!A$9,Feuil2!A$10))))))))</f>
        <v>0</v>
      </c>
      <c r="F19" s="3">
        <f>IF(OR(D19=Feuil2!B$1,D19=Feuil2!B$2,D19=Feuil2!B$3,D19=Feuil2!B$4,D19=Feuil2!B$5,D19=Feuil2!B$6,D19=Feuil2!B$11,D19=Feuil2!B$12,D19=Feuil2!B$13,D19=Feuil2!B$14,D19=Feuil2!B$15,D19=Feuil2!B$16),"non",IF(OR(D19=Feuil2!B$7,D19=Feuil2!B$8,D19=Feuil2!B$9),"oui",IF(D19=Feuil2!B$10,Feuil2!A$3,IF(D19=Feuil2!A$9,Feuil2!A$10,IF(OR(D19=Feuil2!B$18,D19=Feuil2!B$19,D19=Feuil2!B$20,D19=Feuil2!B$17),Feuil2!H$1)))))</f>
        <v>0</v>
      </c>
      <c r="G19" s="6"/>
      <c r="H19" s="6"/>
      <c r="I19" s="6"/>
      <c r="J19" s="3">
        <f>IF(H19-G19&gt;=1460,"oui",IF(AND(H19-G19&lt;1460,H19-G19&gt;0),"non",IF(G19=Feuil1!A$10,Feuil1!A$11)))</f>
        <v>0</v>
      </c>
      <c r="K19" s="6"/>
      <c r="L19" s="5">
        <f>IF(K19=Feuil2!E16,H19-"1",IF(K19=Feuil2!E15,H19-60))</f>
        <v>-1</v>
      </c>
      <c r="M19" s="8">
        <f t="shared" si="0"/>
        <v>-46</v>
      </c>
    </row>
    <row r="20" spans="1:13">
      <c r="A20" s="9"/>
      <c r="B20" s="6"/>
      <c r="C20" s="6"/>
      <c r="D20" s="6"/>
      <c r="E20" s="3">
        <f>IF(OR(D20=Feuil2!B$1,D20=Feuil2!B$2,D20=Feuil2!B$3,D20=Feuil2!B$4,D20=Feuil2!B$5,D20=Feuil2!B$6,D20=Feuil2!B$12,D20=Feuil2!B$16),Feuil2!A$4,IF(OR(D20=Feuil2!B$7,D20=Feuil2!B$8,D20=Feuil2!B$9),Feuil2!A$5,IF(OR(D20=Feuil2!B$18,D20=Feuil2!B$19),Feuil2!A$2,IF(D20=Feuil2!B$10,Feuil2!A$7,IF(D20=Feuil2!B$14,Feuil2!A$8,IF(OR(D20=Feuil2!B$11,D20=Feuil2!B$13,D20=Feuil2!B$15),Feuil2!A$6,IF(OR(D20=Feuil2!B$18,D20=Feuil2!B$19,D20=Feuil2!B$20,D20=Feuil2!B$17),Feuil2!A$2,IF(D20=Feuil2!A$9,Feuil2!A$10))))))))</f>
        <v>0</v>
      </c>
      <c r="F20" s="3">
        <f>IF(OR(D20=Feuil2!B$1,D20=Feuil2!B$2,D20=Feuil2!B$3,D20=Feuil2!B$4,D20=Feuil2!B$5,D20=Feuil2!B$6,D20=Feuil2!B$11,D20=Feuil2!B$12,D20=Feuil2!B$13,D20=Feuil2!B$14,D20=Feuil2!B$15,D20=Feuil2!B$16),"non",IF(OR(D20=Feuil2!B$7,D20=Feuil2!B$8,D20=Feuil2!B$9),"oui",IF(D20=Feuil2!B$10,Feuil2!A$3,IF(D20=Feuil2!A$9,Feuil2!A$10,IF(OR(D20=Feuil2!B$18,D20=Feuil2!B$19,D20=Feuil2!B$20,D20=Feuil2!B$17),Feuil2!H$1)))))</f>
        <v>0</v>
      </c>
      <c r="G20" s="6"/>
      <c r="H20" s="6"/>
      <c r="I20" s="6"/>
      <c r="J20" s="3">
        <f>IF(H20-G20&gt;=1460,"oui",IF(AND(H20-G20&lt;1460,H20-G20&gt;0),"non",IF(G20=Feuil1!A$10,Feuil1!A$11)))</f>
        <v>0</v>
      </c>
      <c r="K20" s="6"/>
      <c r="L20" s="5">
        <f>IF(K20=Feuil2!E17,H20-"1",IF(K20=Feuil2!E16,H20-60))</f>
        <v>-1</v>
      </c>
      <c r="M20" s="8">
        <f t="shared" si="0"/>
        <v>-46</v>
      </c>
    </row>
    <row r="21" spans="1:13">
      <c r="A21" s="9"/>
      <c r="B21" s="6"/>
      <c r="C21" s="6"/>
      <c r="D21" s="6"/>
      <c r="E21" s="3">
        <f>IF(OR(D21=Feuil2!B$1,D21=Feuil2!B$2,D21=Feuil2!B$3,D21=Feuil2!B$4,D21=Feuil2!B$5,D21=Feuil2!B$6,D21=Feuil2!B$12,D21=Feuil2!B$16),Feuil2!A$4,IF(OR(D21=Feuil2!B$7,D21=Feuil2!B$8,D21=Feuil2!B$9),Feuil2!A$5,IF(OR(D21=Feuil2!B$18,D21=Feuil2!B$19),Feuil2!A$2,IF(D21=Feuil2!B$10,Feuil2!A$7,IF(D21=Feuil2!B$14,Feuil2!A$8,IF(OR(D21=Feuil2!B$11,D21=Feuil2!B$13,D21=Feuil2!B$15),Feuil2!A$6,IF(OR(D21=Feuil2!B$18,D21=Feuil2!B$19,D21=Feuil2!B$20,D21=Feuil2!B$17),Feuil2!A$2,IF(D21=Feuil2!A$9,Feuil2!A$10))))))))</f>
        <v>0</v>
      </c>
      <c r="F21" s="3">
        <f>IF(OR(D21=Feuil2!B$1,D21=Feuil2!B$2,D21=Feuil2!B$3,D21=Feuil2!B$4,D21=Feuil2!B$5,D21=Feuil2!B$6,D21=Feuil2!B$11,D21=Feuil2!B$12,D21=Feuil2!B$13,D21=Feuil2!B$14,D21=Feuil2!B$15,D21=Feuil2!B$16),"non",IF(OR(D21=Feuil2!B$7,D21=Feuil2!B$8,D21=Feuil2!B$9),"oui",IF(D21=Feuil2!B$10,Feuil2!A$3,IF(D21=Feuil2!A$9,Feuil2!A$10,IF(OR(D21=Feuil2!B$18,D21=Feuil2!B$19,D21=Feuil2!B$20,D21=Feuil2!B$17),Feuil2!H$1)))))</f>
        <v>0</v>
      </c>
      <c r="G21" s="6"/>
      <c r="H21" s="6"/>
      <c r="I21" s="6"/>
      <c r="J21" s="3">
        <f>IF(H21-G21&gt;=1460,"oui",IF(AND(H21-G21&lt;1460,H21-G21&gt;0),"non",IF(G21=Feuil1!A$10,Feuil1!A$11)))</f>
        <v>0</v>
      </c>
      <c r="K21" s="6"/>
      <c r="L21" s="5">
        <f>IF(K21=Feuil2!E18,H21-"1",IF(K21=Feuil2!E17,H21-60))</f>
        <v>-1</v>
      </c>
      <c r="M21" s="8">
        <f t="shared" si="0"/>
        <v>-46</v>
      </c>
    </row>
    <row r="22" spans="1:13">
      <c r="A22" s="9"/>
      <c r="B22" s="6"/>
      <c r="C22" s="6"/>
      <c r="D22" s="6"/>
      <c r="E22" s="3">
        <f>IF(OR(D22=Feuil2!B$1,D22=Feuil2!B$2,D22=Feuil2!B$3,D22=Feuil2!B$4,D22=Feuil2!B$5,D22=Feuil2!B$6,D22=Feuil2!B$12,D22=Feuil2!B$16),Feuil2!A$4,IF(OR(D22=Feuil2!B$7,D22=Feuil2!B$8,D22=Feuil2!B$9),Feuil2!A$5,IF(OR(D22=Feuil2!B$18,D22=Feuil2!B$19),Feuil2!A$2,IF(D22=Feuil2!B$10,Feuil2!A$7,IF(D22=Feuil2!B$14,Feuil2!A$8,IF(OR(D22=Feuil2!B$11,D22=Feuil2!B$13,D22=Feuil2!B$15),Feuil2!A$6,IF(OR(D22=Feuil2!B$18,D22=Feuil2!B$19,D22=Feuil2!B$20,D22=Feuil2!B$17),Feuil2!A$2,IF(D22=Feuil2!A$9,Feuil2!A$10))))))))</f>
        <v>0</v>
      </c>
      <c r="F22" s="3">
        <f>IF(OR(D22=Feuil2!B$1,D22=Feuil2!B$2,D22=Feuil2!B$3,D22=Feuil2!B$4,D22=Feuil2!B$5,D22=Feuil2!B$6,D22=Feuil2!B$11,D22=Feuil2!B$12,D22=Feuil2!B$13,D22=Feuil2!B$14,D22=Feuil2!B$15,D22=Feuil2!B$16),"non",IF(OR(D22=Feuil2!B$7,D22=Feuil2!B$8,D22=Feuil2!B$9),"oui",IF(D22=Feuil2!B$10,Feuil2!A$3,IF(D22=Feuil2!A$9,Feuil2!A$10,IF(OR(D22=Feuil2!B$18,D22=Feuil2!B$19,D22=Feuil2!B$20,D22=Feuil2!B$17),Feuil2!H$1)))))</f>
        <v>0</v>
      </c>
      <c r="G22" s="6"/>
      <c r="H22" s="6"/>
      <c r="I22" s="6"/>
      <c r="J22" s="3">
        <f>IF(H22-G22&gt;=1460,"oui",IF(AND(H22-G22&lt;1460,H22-G22&gt;0),"non",IF(G22=Feuil1!A$10,Feuil1!A$11)))</f>
        <v>0</v>
      </c>
      <c r="K22" s="6"/>
      <c r="L22" s="5">
        <f>IF(K22=Feuil2!E19,H22-"1",IF(K22=Feuil2!E18,H22-60))</f>
        <v>-1</v>
      </c>
      <c r="M22" s="8">
        <f t="shared" si="0"/>
        <v>-46</v>
      </c>
    </row>
    <row r="23" spans="1:13">
      <c r="A23" s="9"/>
      <c r="B23" s="6"/>
      <c r="C23" s="6"/>
      <c r="D23" s="6"/>
      <c r="E23" s="3">
        <f>IF(OR(D23=Feuil2!B$1,D23=Feuil2!B$2,D23=Feuil2!B$3,D23=Feuil2!B$4,D23=Feuil2!B$5,D23=Feuil2!B$6,D23=Feuil2!B$12,D23=Feuil2!B$16),Feuil2!A$4,IF(OR(D23=Feuil2!B$7,D23=Feuil2!B$8,D23=Feuil2!B$9),Feuil2!A$5,IF(OR(D23=Feuil2!B$18,D23=Feuil2!B$19),Feuil2!A$2,IF(D23=Feuil2!B$10,Feuil2!A$7,IF(D23=Feuil2!B$14,Feuil2!A$8,IF(OR(D23=Feuil2!B$11,D23=Feuil2!B$13,D23=Feuil2!B$15),Feuil2!A$6,IF(OR(D23=Feuil2!B$18,D23=Feuil2!B$19,D23=Feuil2!B$20,D23=Feuil2!B$17),Feuil2!A$2,IF(D23=Feuil2!A$9,Feuil2!A$10))))))))</f>
        <v>0</v>
      </c>
      <c r="F23" s="3">
        <f>IF(OR(D23=Feuil2!B$1,D23=Feuil2!B$2,D23=Feuil2!B$3,D23=Feuil2!B$4,D23=Feuil2!B$5,D23=Feuil2!B$6,D23=Feuil2!B$11,D23=Feuil2!B$12,D23=Feuil2!B$13,D23=Feuil2!B$14,D23=Feuil2!B$15,D23=Feuil2!B$16),"non",IF(OR(D23=Feuil2!B$7,D23=Feuil2!B$8,D23=Feuil2!B$9),"oui",IF(D23=Feuil2!B$10,Feuil2!A$3,IF(D23=Feuil2!A$9,Feuil2!A$10,IF(OR(D23=Feuil2!B$18,D23=Feuil2!B$19,D23=Feuil2!B$20,D23=Feuil2!B$17),Feuil2!H$1)))))</f>
        <v>0</v>
      </c>
      <c r="G23" s="6"/>
      <c r="H23" s="6"/>
      <c r="I23" s="6"/>
      <c r="J23" s="3">
        <f>IF(H23-G23&gt;=1460,"oui",IF(AND(H23-G23&lt;1460,H23-G23&gt;0),"non",IF(G23=Feuil1!A$10,Feuil1!A$11)))</f>
        <v>0</v>
      </c>
      <c r="K23" s="6"/>
      <c r="L23" s="5">
        <f>IF(K23=Feuil2!E20,H23-"1",IF(K23=Feuil2!E19,H23-60))</f>
        <v>-1</v>
      </c>
      <c r="M23" s="8">
        <f t="shared" si="0"/>
        <v>-46</v>
      </c>
    </row>
    <row r="24" spans="1:13">
      <c r="A24" s="9"/>
      <c r="B24" s="6"/>
      <c r="C24" s="6"/>
      <c r="D24" s="6"/>
      <c r="E24" s="3">
        <f>IF(OR(D24=Feuil2!B$1,D24=Feuil2!B$2,D24=Feuil2!B$3,D24=Feuil2!B$4,D24=Feuil2!B$5,D24=Feuil2!B$6,D24=Feuil2!B$12,D24=Feuil2!B$16),Feuil2!A$4,IF(OR(D24=Feuil2!B$7,D24=Feuil2!B$8,D24=Feuil2!B$9),Feuil2!A$5,IF(OR(D24=Feuil2!B$18,D24=Feuil2!B$19),Feuil2!A$2,IF(D24=Feuil2!B$10,Feuil2!A$7,IF(D24=Feuil2!B$14,Feuil2!A$8,IF(OR(D24=Feuil2!B$11,D24=Feuil2!B$13,D24=Feuil2!B$15),Feuil2!A$6,IF(OR(D24=Feuil2!B$18,D24=Feuil2!B$19,D24=Feuil2!B$20,D24=Feuil2!B$17),Feuil2!A$2,IF(D24=Feuil2!A$9,Feuil2!A$10))))))))</f>
        <v>0</v>
      </c>
      <c r="F24" s="3">
        <f>IF(OR(D24=Feuil2!B$1,D24=Feuil2!B$2,D24=Feuil2!B$3,D24=Feuil2!B$4,D24=Feuil2!B$5,D24=Feuil2!B$6,D24=Feuil2!B$11,D24=Feuil2!B$12,D24=Feuil2!B$13,D24=Feuil2!B$14,D24=Feuil2!B$15,D24=Feuil2!B$16),"non",IF(OR(D24=Feuil2!B$7,D24=Feuil2!B$8,D24=Feuil2!B$9),"oui",IF(D24=Feuil2!B$10,Feuil2!A$3,IF(D24=Feuil2!A$9,Feuil2!A$10,IF(OR(D24=Feuil2!B$18,D24=Feuil2!B$19,D24=Feuil2!B$20,D24=Feuil2!B$17),Feuil2!H$1)))))</f>
        <v>0</v>
      </c>
      <c r="G24" s="6"/>
      <c r="H24" s="6"/>
      <c r="I24" s="6"/>
      <c r="J24" s="3">
        <f>IF(H24-G24&gt;=1460,"oui",IF(AND(H24-G24&lt;1460,H24-G24&gt;0),"non",IF(G24=Feuil1!A$10,Feuil1!A$11)))</f>
        <v>0</v>
      </c>
      <c r="K24" s="6"/>
      <c r="L24" s="5">
        <f>IF(K24=Feuil2!E21,H24-"1",IF(K24=Feuil2!E20,H24-60))</f>
        <v>-1</v>
      </c>
      <c r="M24" s="8">
        <f t="shared" si="0"/>
        <v>-46</v>
      </c>
    </row>
    <row r="25" spans="1:13">
      <c r="A25" s="9"/>
      <c r="B25" s="6"/>
      <c r="C25" s="6"/>
      <c r="D25" s="6"/>
      <c r="E25" s="3">
        <f>IF(OR(D25=Feuil2!B$1,D25=Feuil2!B$2,D25=Feuil2!B$3,D25=Feuil2!B$4,D25=Feuil2!B$5,D25=Feuil2!B$6,D25=Feuil2!B$12,D25=Feuil2!B$16),Feuil2!A$4,IF(OR(D25=Feuil2!B$7,D25=Feuil2!B$8,D25=Feuil2!B$9),Feuil2!A$5,IF(OR(D25=Feuil2!B$18,D25=Feuil2!B$19),Feuil2!A$2,IF(D25=Feuil2!B$10,Feuil2!A$7,IF(D25=Feuil2!B$14,Feuil2!A$8,IF(OR(D25=Feuil2!B$11,D25=Feuil2!B$13,D25=Feuil2!B$15),Feuil2!A$6,IF(OR(D25=Feuil2!B$18,D25=Feuil2!B$19,D25=Feuil2!B$20,D25=Feuil2!B$17),Feuil2!A$2,IF(D25=Feuil2!A$9,Feuil2!A$10))))))))</f>
        <v>0</v>
      </c>
      <c r="F25" s="3">
        <f>IF(OR(D25=Feuil2!B$1,D25=Feuil2!B$2,D25=Feuil2!B$3,D25=Feuil2!B$4,D25=Feuil2!B$5,D25=Feuil2!B$6,D25=Feuil2!B$11,D25=Feuil2!B$12,D25=Feuil2!B$13,D25=Feuil2!B$14,D25=Feuil2!B$15,D25=Feuil2!B$16),"non",IF(OR(D25=Feuil2!B$7,D25=Feuil2!B$8,D25=Feuil2!B$9),"oui",IF(D25=Feuil2!B$10,Feuil2!A$3,IF(D25=Feuil2!A$9,Feuil2!A$10,IF(OR(D25=Feuil2!B$18,D25=Feuil2!B$19,D25=Feuil2!B$20,D25=Feuil2!B$17),Feuil2!H$1)))))</f>
        <v>0</v>
      </c>
      <c r="G25" s="6"/>
      <c r="H25" s="6"/>
      <c r="I25" s="6"/>
      <c r="J25" s="3">
        <f>IF(H25-G25&gt;=1460,"oui",IF(AND(H25-G25&lt;1460,H25-G25&gt;0),"non",IF(G25=Feuil1!A$10,Feuil1!A$11)))</f>
        <v>0</v>
      </c>
      <c r="K25" s="6"/>
      <c r="L25" s="5">
        <f>IF(K25=Feuil2!E22,H25-"1",IF(K25=Feuil2!E21,H25-60))</f>
        <v>-1</v>
      </c>
      <c r="M25" s="8">
        <f t="shared" si="0"/>
        <v>-46</v>
      </c>
    </row>
    <row r="26" spans="1:13">
      <c r="A26" s="9"/>
      <c r="B26" s="6"/>
      <c r="C26" s="6"/>
      <c r="D26" s="6"/>
      <c r="E26" s="3">
        <f>IF(OR(D26=Feuil2!B$1,D26=Feuil2!B$2,D26=Feuil2!B$3,D26=Feuil2!B$4,D26=Feuil2!B$5,D26=Feuil2!B$6,D26=Feuil2!B$12,D26=Feuil2!B$16),Feuil2!A$4,IF(OR(D26=Feuil2!B$7,D26=Feuil2!B$8,D26=Feuil2!B$9),Feuil2!A$5,IF(OR(D26=Feuil2!B$18,D26=Feuil2!B$19),Feuil2!A$2,IF(D26=Feuil2!B$10,Feuil2!A$7,IF(D26=Feuil2!B$14,Feuil2!A$8,IF(OR(D26=Feuil2!B$11,D26=Feuil2!B$13,D26=Feuil2!B$15),Feuil2!A$6,IF(OR(D26=Feuil2!B$18,D26=Feuil2!B$19,D26=Feuil2!B$20,D26=Feuil2!B$17),Feuil2!A$2,IF(D26=Feuil2!A$9,Feuil2!A$10))))))))</f>
        <v>0</v>
      </c>
      <c r="F26" s="3">
        <f>IF(OR(D26=Feuil2!B$1,D26=Feuil2!B$2,D26=Feuil2!B$3,D26=Feuil2!B$4,D26=Feuil2!B$5,D26=Feuil2!B$6,D26=Feuil2!B$11,D26=Feuil2!B$12,D26=Feuil2!B$13,D26=Feuil2!B$14,D26=Feuil2!B$15,D26=Feuil2!B$16),"non",IF(OR(D26=Feuil2!B$7,D26=Feuil2!B$8,D26=Feuil2!B$9),"oui",IF(D26=Feuil2!B$10,Feuil2!A$3,IF(D26=Feuil2!A$9,Feuil2!A$10,IF(OR(D26=Feuil2!B$18,D26=Feuil2!B$19,D26=Feuil2!B$20,D26=Feuil2!B$17),Feuil2!H$1)))))</f>
        <v>0</v>
      </c>
      <c r="G26" s="6"/>
      <c r="H26" s="6"/>
      <c r="I26" s="6"/>
      <c r="J26" s="3">
        <f>IF(H26-G26&gt;=1460,"oui",IF(AND(H26-G26&lt;1460,H26-G26&gt;0),"non",IF(G26=Feuil1!A$10,Feuil1!A$11)))</f>
        <v>0</v>
      </c>
      <c r="K26" s="6"/>
      <c r="L26" s="5">
        <f>IF(K26=Feuil2!E23,H26-"1",IF(K26=Feuil2!E22,H26-60))</f>
        <v>-1</v>
      </c>
      <c r="M26" s="8">
        <f t="shared" si="0"/>
        <v>-46</v>
      </c>
    </row>
    <row r="27" spans="1:13">
      <c r="A27" s="9"/>
      <c r="B27" s="6"/>
      <c r="C27" s="6"/>
      <c r="D27" s="6"/>
      <c r="E27" s="3">
        <f>IF(OR(D27=Feuil2!B$1,D27=Feuil2!B$2,D27=Feuil2!B$3,D27=Feuil2!B$4,D27=Feuil2!B$5,D27=Feuil2!B$6,D27=Feuil2!B$12,D27=Feuil2!B$16),Feuil2!A$4,IF(OR(D27=Feuil2!B$7,D27=Feuil2!B$8,D27=Feuil2!B$9),Feuil2!A$5,IF(OR(D27=Feuil2!B$18,D27=Feuil2!B$19),Feuil2!A$2,IF(D27=Feuil2!B$10,Feuil2!A$7,IF(D27=Feuil2!B$14,Feuil2!A$8,IF(OR(D27=Feuil2!B$11,D27=Feuil2!B$13,D27=Feuil2!B$15),Feuil2!A$6,IF(OR(D27=Feuil2!B$18,D27=Feuil2!B$19,D27=Feuil2!B$20,D27=Feuil2!B$17),Feuil2!A$2,IF(D27=Feuil2!A$9,Feuil2!A$10))))))))</f>
        <v>0</v>
      </c>
      <c r="F27" s="3">
        <f>IF(OR(D27=Feuil2!B$1,D27=Feuil2!B$2,D27=Feuil2!B$3,D27=Feuil2!B$4,D27=Feuil2!B$5,D27=Feuil2!B$6,D27=Feuil2!B$11,D27=Feuil2!B$12,D27=Feuil2!B$13,D27=Feuil2!B$14,D27=Feuil2!B$15,D27=Feuil2!B$16),"non",IF(OR(D27=Feuil2!B$7,D27=Feuil2!B$8,D27=Feuil2!B$9),"oui",IF(D27=Feuil2!B$10,Feuil2!A$3,IF(D27=Feuil2!A$9,Feuil2!A$10,IF(OR(D27=Feuil2!B$18,D27=Feuil2!B$19,D27=Feuil2!B$20,D27=Feuil2!B$17),Feuil2!H$1)))))</f>
        <v>0</v>
      </c>
      <c r="G27" s="6"/>
      <c r="H27" s="6"/>
      <c r="I27" s="6"/>
      <c r="J27" s="3">
        <f>IF(H27-G27&gt;=1460,"oui",IF(AND(H27-G27&lt;1460,H27-G27&gt;0),"non",IF(G27=Feuil1!A$10,Feuil1!A$11)))</f>
        <v>0</v>
      </c>
      <c r="K27" s="6"/>
      <c r="L27" s="5">
        <f>IF(K27=Feuil2!E24,H27-"1",IF(K27=Feuil2!E23,H27-60))</f>
        <v>-1</v>
      </c>
      <c r="M27" s="8">
        <f t="shared" si="0"/>
        <v>-46</v>
      </c>
    </row>
    <row r="28" spans="1:13">
      <c r="A28" s="9"/>
      <c r="B28" s="6"/>
      <c r="C28" s="6"/>
      <c r="D28" s="6"/>
      <c r="E28" s="3">
        <f>IF(OR(D28=Feuil2!B$1,D28=Feuil2!B$2,D28=Feuil2!B$3,D28=Feuil2!B$4,D28=Feuil2!B$5,D28=Feuil2!B$6,D28=Feuil2!B$12,D28=Feuil2!B$16),Feuil2!A$4,IF(OR(D28=Feuil2!B$7,D28=Feuil2!B$8,D28=Feuil2!B$9),Feuil2!A$5,IF(OR(D28=Feuil2!B$18,D28=Feuil2!B$19),Feuil2!A$2,IF(D28=Feuil2!B$10,Feuil2!A$7,IF(D28=Feuil2!B$14,Feuil2!A$8,IF(OR(D28=Feuil2!B$11,D28=Feuil2!B$13,D28=Feuil2!B$15),Feuil2!A$6,IF(OR(D28=Feuil2!B$18,D28=Feuil2!B$19,D28=Feuil2!B$20,D28=Feuil2!B$17),Feuil2!A$2,IF(D28=Feuil2!A$9,Feuil2!A$10))))))))</f>
        <v>0</v>
      </c>
      <c r="F28" s="3">
        <f>IF(OR(D28=Feuil2!B$1,D28=Feuil2!B$2,D28=Feuil2!B$3,D28=Feuil2!B$4,D28=Feuil2!B$5,D28=Feuil2!B$6,D28=Feuil2!B$11,D28=Feuil2!B$12,D28=Feuil2!B$13,D28=Feuil2!B$14,D28=Feuil2!B$15,D28=Feuil2!B$16),"non",IF(OR(D28=Feuil2!B$7,D28=Feuil2!B$8,D28=Feuil2!B$9),"oui",IF(D28=Feuil2!B$10,Feuil2!A$3,IF(D28=Feuil2!A$9,Feuil2!A$10,IF(OR(D28=Feuil2!B$18,D28=Feuil2!B$19,D28=Feuil2!B$20,D28=Feuil2!B$17),Feuil2!H$1)))))</f>
        <v>0</v>
      </c>
      <c r="G28" s="6"/>
      <c r="H28" s="6"/>
      <c r="I28" s="6"/>
      <c r="J28" s="3">
        <f>IF(H28-G28&gt;=1460,"oui",IF(AND(H28-G28&lt;1460,H28-G28&gt;0),"non",IF(G28=Feuil1!A$10,Feuil1!A$11)))</f>
        <v>0</v>
      </c>
      <c r="K28" s="6"/>
      <c r="L28" s="5">
        <f>IF(K28=Feuil2!E25,H28-"1",IF(K28=Feuil2!E24,H28-60))</f>
        <v>-1</v>
      </c>
      <c r="M28" s="8">
        <f t="shared" si="0"/>
        <v>-46</v>
      </c>
    </row>
    <row r="29" spans="1:13">
      <c r="A29" s="9"/>
      <c r="B29" s="6"/>
      <c r="C29" s="6"/>
      <c r="D29" s="6"/>
      <c r="E29" s="3">
        <f>IF(OR(D29=Feuil2!B$1,D29=Feuil2!B$2,D29=Feuil2!B$3,D29=Feuil2!B$4,D29=Feuil2!B$5,D29=Feuil2!B$6,D29=Feuil2!B$12,D29=Feuil2!B$16),Feuil2!A$4,IF(OR(D29=Feuil2!B$7,D29=Feuil2!B$8,D29=Feuil2!B$9),Feuil2!A$5,IF(OR(D29=Feuil2!B$18,D29=Feuil2!B$19),Feuil2!A$2,IF(D29=Feuil2!B$10,Feuil2!A$7,IF(D29=Feuil2!B$14,Feuil2!A$8,IF(OR(D29=Feuil2!B$11,D29=Feuil2!B$13,D29=Feuil2!B$15),Feuil2!A$6,IF(OR(D29=Feuil2!B$18,D29=Feuil2!B$19,D29=Feuil2!B$20,D29=Feuil2!B$17),Feuil2!A$2,IF(D29=Feuil2!A$9,Feuil2!A$10))))))))</f>
        <v>0</v>
      </c>
      <c r="F29" s="3">
        <f>IF(OR(D29=Feuil2!B$1,D29=Feuil2!B$2,D29=Feuil2!B$3,D29=Feuil2!B$4,D29=Feuil2!B$5,D29=Feuil2!B$6,D29=Feuil2!B$11,D29=Feuil2!B$12,D29=Feuil2!B$13,D29=Feuil2!B$14,D29=Feuil2!B$15,D29=Feuil2!B$16),"non",IF(OR(D29=Feuil2!B$7,D29=Feuil2!B$8,D29=Feuil2!B$9),"oui",IF(D29=Feuil2!B$10,Feuil2!A$3,IF(D29=Feuil2!A$9,Feuil2!A$10,IF(OR(D29=Feuil2!B$18,D29=Feuil2!B$19,D29=Feuil2!B$20,D29=Feuil2!B$17),Feuil2!H$1)))))</f>
        <v>0</v>
      </c>
      <c r="G29" s="6"/>
      <c r="H29" s="6"/>
      <c r="I29" s="6"/>
      <c r="J29" s="3">
        <f>IF(H29-G29&gt;=1460,"oui",IF(AND(H29-G29&lt;1460,H29-G29&gt;0),"non",IF(G29=Feuil1!A$10,Feuil1!A$11)))</f>
        <v>0</v>
      </c>
      <c r="K29" s="6"/>
      <c r="L29" s="5">
        <f>IF(K29=Feuil2!E26,H29-"1",IF(K29=Feuil2!E25,H29-60))</f>
        <v>-1</v>
      </c>
      <c r="M29" s="8">
        <f t="shared" si="0"/>
        <v>-46</v>
      </c>
    </row>
    <row r="30" spans="1:13">
      <c r="A30" s="9"/>
      <c r="B30" s="6"/>
      <c r="C30" s="6"/>
      <c r="D30" s="6"/>
      <c r="E30" s="3">
        <f>IF(OR(D30=Feuil2!B$1,D30=Feuil2!B$2,D30=Feuil2!B$3,D30=Feuil2!B$4,D30=Feuil2!B$5,D30=Feuil2!B$6,D30=Feuil2!B$12,D30=Feuil2!B$16),Feuil2!A$4,IF(OR(D30=Feuil2!B$7,D30=Feuil2!B$8,D30=Feuil2!B$9),Feuil2!A$5,IF(OR(D30=Feuil2!B$18,D30=Feuil2!B$19),Feuil2!A$2,IF(D30=Feuil2!B$10,Feuil2!A$7,IF(D30=Feuil2!B$14,Feuil2!A$8,IF(OR(D30=Feuil2!B$11,D30=Feuil2!B$13,D30=Feuil2!B$15),Feuil2!A$6,IF(OR(D30=Feuil2!B$18,D30=Feuil2!B$19,D30=Feuil2!B$20,D30=Feuil2!B$17),Feuil2!A$2,IF(D30=Feuil2!A$9,Feuil2!A$10))))))))</f>
        <v>0</v>
      </c>
      <c r="F30" s="3">
        <f>IF(OR(D30=Feuil2!B$1,D30=Feuil2!B$2,D30=Feuil2!B$3,D30=Feuil2!B$4,D30=Feuil2!B$5,D30=Feuil2!B$6,D30=Feuil2!B$11,D30=Feuil2!B$12,D30=Feuil2!B$13,D30=Feuil2!B$14,D30=Feuil2!B$15,D30=Feuil2!B$16),"non",IF(OR(D30=Feuil2!B$7,D30=Feuil2!B$8,D30=Feuil2!B$9),"oui",IF(D30=Feuil2!B$10,Feuil2!A$3,IF(D30=Feuil2!A$9,Feuil2!A$10,IF(OR(D30=Feuil2!B$18,D30=Feuil2!B$19,D30=Feuil2!B$20,D30=Feuil2!B$17),Feuil2!H$1)))))</f>
        <v>0</v>
      </c>
      <c r="G30" s="6"/>
      <c r="H30" s="6"/>
      <c r="I30" s="6"/>
      <c r="J30" s="3">
        <f>IF(H30-G30&gt;=1460,"oui",IF(AND(H30-G30&lt;1460,H30-G30&gt;0),"non",IF(G30=Feuil1!A$10,Feuil1!A$11)))</f>
        <v>0</v>
      </c>
      <c r="K30" s="6"/>
      <c r="L30" s="5">
        <f>IF(K30=Feuil2!E27,H30-"1",IF(K30=Feuil2!E26,H30-60))</f>
        <v>-1</v>
      </c>
      <c r="M30" s="8">
        <f t="shared" si="0"/>
        <v>-46</v>
      </c>
    </row>
    <row r="31" spans="1:13">
      <c r="A31" s="9"/>
      <c r="B31" s="6"/>
      <c r="C31" s="6"/>
      <c r="D31" s="6"/>
      <c r="E31" s="3">
        <f>IF(OR(D31=Feuil2!B$1,D31=Feuil2!B$2,D31=Feuil2!B$3,D31=Feuil2!B$4,D31=Feuil2!B$5,D31=Feuil2!B$6,D31=Feuil2!B$12,D31=Feuil2!B$16),Feuil2!A$4,IF(OR(D31=Feuil2!B$7,D31=Feuil2!B$8,D31=Feuil2!B$9),Feuil2!A$5,IF(OR(D31=Feuil2!B$18,D31=Feuil2!B$19),Feuil2!A$2,IF(D31=Feuil2!B$10,Feuil2!A$7,IF(D31=Feuil2!B$14,Feuil2!A$8,IF(OR(D31=Feuil2!B$11,D31=Feuil2!B$13,D31=Feuil2!B$15),Feuil2!A$6,IF(OR(D31=Feuil2!B$18,D31=Feuil2!B$19,D31=Feuil2!B$20,D31=Feuil2!B$17),Feuil2!A$2,IF(D31=Feuil2!A$9,Feuil2!A$10))))))))</f>
        <v>0</v>
      </c>
      <c r="F31" s="3">
        <f>IF(OR(D31=Feuil2!B$1,D31=Feuil2!B$2,D31=Feuil2!B$3,D31=Feuil2!B$4,D31=Feuil2!B$5,D31=Feuil2!B$6,D31=Feuil2!B$11,D31=Feuil2!B$12,D31=Feuil2!B$13,D31=Feuil2!B$14,D31=Feuil2!B$15,D31=Feuil2!B$16),"non",IF(OR(D31=Feuil2!B$7,D31=Feuil2!B$8,D31=Feuil2!B$9),"oui",IF(D31=Feuil2!B$10,Feuil2!A$3,IF(D31=Feuil2!A$9,Feuil2!A$10,IF(OR(D31=Feuil2!B$18,D31=Feuil2!B$19,D31=Feuil2!B$20,D31=Feuil2!B$17),Feuil2!H$1)))))</f>
        <v>0</v>
      </c>
      <c r="G31" s="6"/>
      <c r="H31" s="6"/>
      <c r="I31" s="6"/>
      <c r="J31" s="3">
        <f>IF(H31-G31&gt;=1460,"oui",IF(AND(H31-G31&lt;1460,H31-G31&gt;0),"non",IF(G31=Feuil1!A$10,Feuil1!A$11)))</f>
        <v>0</v>
      </c>
      <c r="K31" s="6"/>
      <c r="L31" s="5">
        <f>IF(K31=Feuil2!E28,H31-"1",IF(K31=Feuil2!E27,H31-60))</f>
        <v>-1</v>
      </c>
      <c r="M31" s="8">
        <f t="shared" si="0"/>
        <v>-46</v>
      </c>
    </row>
    <row r="32" spans="1:13">
      <c r="A32" s="9"/>
      <c r="B32" s="6"/>
      <c r="C32" s="6"/>
      <c r="D32" s="6"/>
      <c r="E32" s="3">
        <f>IF(OR(D32=Feuil2!B$1,D32=Feuil2!B$2,D32=Feuil2!B$3,D32=Feuil2!B$4,D32=Feuil2!B$5,D32=Feuil2!B$6,D32=Feuil2!B$12,D32=Feuil2!B$16),Feuil2!A$4,IF(OR(D32=Feuil2!B$7,D32=Feuil2!B$8,D32=Feuil2!B$9),Feuil2!A$5,IF(OR(D32=Feuil2!B$18,D32=Feuil2!B$19),Feuil2!A$2,IF(D32=Feuil2!B$10,Feuil2!A$7,IF(D32=Feuil2!B$14,Feuil2!A$8,IF(OR(D32=Feuil2!B$11,D32=Feuil2!B$13,D32=Feuil2!B$15),Feuil2!A$6,IF(OR(D32=Feuil2!B$18,D32=Feuil2!B$19,D32=Feuil2!B$20,D32=Feuil2!B$17),Feuil2!A$2,IF(D32=Feuil2!A$9,Feuil2!A$10))))))))</f>
        <v>0</v>
      </c>
      <c r="F32" s="3">
        <f>IF(OR(D32=Feuil2!B$1,D32=Feuil2!B$2,D32=Feuil2!B$3,D32=Feuil2!B$4,D32=Feuil2!B$5,D32=Feuil2!B$6,D32=Feuil2!B$11,D32=Feuil2!B$12,D32=Feuil2!B$13,D32=Feuil2!B$14,D32=Feuil2!B$15,D32=Feuil2!B$16),"non",IF(OR(D32=Feuil2!B$7,D32=Feuil2!B$8,D32=Feuil2!B$9),"oui",IF(D32=Feuil2!B$10,Feuil2!A$3,IF(D32=Feuil2!A$9,Feuil2!A$10,IF(OR(D32=Feuil2!B$18,D32=Feuil2!B$19,D32=Feuil2!B$20,D32=Feuil2!B$17),Feuil2!H$1)))))</f>
        <v>0</v>
      </c>
      <c r="G32" s="6"/>
      <c r="H32" s="6"/>
      <c r="I32" s="6"/>
      <c r="J32" s="3">
        <f>IF(H32-G32&gt;=1460,"oui",IF(AND(H32-G32&lt;1460,H32-G32&gt;0),"non",IF(G32=Feuil1!A$10,Feuil1!A$11)))</f>
        <v>0</v>
      </c>
      <c r="K32" s="6"/>
      <c r="L32" s="5">
        <f>IF(K32=Feuil2!E29,H32-"1",IF(K32=Feuil2!E28,H32-60))</f>
        <v>-1</v>
      </c>
      <c r="M32" s="8">
        <f t="shared" si="0"/>
        <v>-46</v>
      </c>
    </row>
    <row r="33" spans="1:13">
      <c r="A33" s="9"/>
      <c r="B33" s="6"/>
      <c r="C33" s="6"/>
      <c r="D33" s="6"/>
      <c r="E33" s="3">
        <f>IF(OR(D33=Feuil2!B$1,D33=Feuil2!B$2,D33=Feuil2!B$3,D33=Feuil2!B$4,D33=Feuil2!B$5,D33=Feuil2!B$6,D33=Feuil2!B$12,D33=Feuil2!B$16),Feuil2!A$4,IF(OR(D33=Feuil2!B$7,D33=Feuil2!B$8,D33=Feuil2!B$9),Feuil2!A$5,IF(OR(D33=Feuil2!B$18,D33=Feuil2!B$19),Feuil2!A$2,IF(D33=Feuil2!B$10,Feuil2!A$7,IF(D33=Feuil2!B$14,Feuil2!A$8,IF(OR(D33=Feuil2!B$11,D33=Feuil2!B$13,D33=Feuil2!B$15),Feuil2!A$6,IF(OR(D33=Feuil2!B$18,D33=Feuil2!B$19,D33=Feuil2!B$20,D33=Feuil2!B$17),Feuil2!A$2,IF(D33=Feuil2!A$9,Feuil2!A$10))))))))</f>
        <v>0</v>
      </c>
      <c r="F33" s="3">
        <f>IF(OR(D33=Feuil2!B$1,D33=Feuil2!B$2,D33=Feuil2!B$3,D33=Feuil2!B$4,D33=Feuil2!B$5,D33=Feuil2!B$6,D33=Feuil2!B$11,D33=Feuil2!B$12,D33=Feuil2!B$13,D33=Feuil2!B$14,D33=Feuil2!B$15,D33=Feuil2!B$16),"non",IF(OR(D33=Feuil2!B$7,D33=Feuil2!B$8,D33=Feuil2!B$9),"oui",IF(D33=Feuil2!B$10,Feuil2!A$3,IF(D33=Feuil2!A$9,Feuil2!A$10,IF(OR(D33=Feuil2!B$18,D33=Feuil2!B$19,D33=Feuil2!B$20,D33=Feuil2!B$17),Feuil2!H$1)))))</f>
        <v>0</v>
      </c>
      <c r="G33" s="6"/>
      <c r="H33" s="6"/>
      <c r="I33" s="6"/>
      <c r="J33" s="3">
        <f>IF(H33-G33&gt;=1460,"oui",IF(AND(H33-G33&lt;1460,H33-G33&gt;0),"non",IF(G33=Feuil1!A$10,Feuil1!A$11)))</f>
        <v>0</v>
      </c>
      <c r="K33" s="6"/>
      <c r="L33" s="5">
        <f>IF(K33=Feuil2!E30,H33-"1",IF(K33=Feuil2!E29,H33-60))</f>
        <v>-1</v>
      </c>
      <c r="M33" s="8">
        <f t="shared" si="0"/>
        <v>-46</v>
      </c>
    </row>
    <row r="34" spans="1:13">
      <c r="A34" s="9"/>
      <c r="B34" s="6"/>
      <c r="C34" s="6"/>
      <c r="D34" s="6"/>
      <c r="E34" s="3">
        <f>IF(OR(D34=Feuil2!B$1,D34=Feuil2!B$2,D34=Feuil2!B$3,D34=Feuil2!B$4,D34=Feuil2!B$5,D34=Feuil2!B$6,D34=Feuil2!B$12,D34=Feuil2!B$16),Feuil2!A$4,IF(OR(D34=Feuil2!B$7,D34=Feuil2!B$8,D34=Feuil2!B$9),Feuil2!A$5,IF(OR(D34=Feuil2!B$18,D34=Feuil2!B$19),Feuil2!A$2,IF(D34=Feuil2!B$10,Feuil2!A$7,IF(D34=Feuil2!B$14,Feuil2!A$8,IF(OR(D34=Feuil2!B$11,D34=Feuil2!B$13,D34=Feuil2!B$15),Feuil2!A$6,IF(OR(D34=Feuil2!B$18,D34=Feuil2!B$19,D34=Feuil2!B$20,D34=Feuil2!B$17),Feuil2!A$2,IF(D34=Feuil2!A$9,Feuil2!A$10))))))))</f>
        <v>0</v>
      </c>
      <c r="F34" s="3">
        <f>IF(OR(D34=Feuil2!B$1,D34=Feuil2!B$2,D34=Feuil2!B$3,D34=Feuil2!B$4,D34=Feuil2!B$5,D34=Feuil2!B$6,D34=Feuil2!B$11,D34=Feuil2!B$12,D34=Feuil2!B$13,D34=Feuil2!B$14,D34=Feuil2!B$15,D34=Feuil2!B$16),"non",IF(OR(D34=Feuil2!B$7,D34=Feuil2!B$8,D34=Feuil2!B$9),"oui",IF(D34=Feuil2!B$10,Feuil2!A$3,IF(D34=Feuil2!A$9,Feuil2!A$10,IF(OR(D34=Feuil2!B$18,D34=Feuil2!B$19,D34=Feuil2!B$20,D34=Feuil2!B$17),Feuil2!H$1)))))</f>
        <v>0</v>
      </c>
      <c r="G34" s="6"/>
      <c r="H34" s="6"/>
      <c r="I34" s="6"/>
      <c r="J34" s="3">
        <f>IF(H34-G34&gt;=1460,"oui",IF(AND(H34-G34&lt;1460,H34-G34&gt;0),"non",IF(G34=Feuil1!A$10,Feuil1!A$11)))</f>
        <v>0</v>
      </c>
      <c r="K34" s="6"/>
      <c r="L34" s="5">
        <f>IF(K34=Feuil2!E31,H34-"1",IF(K34=Feuil2!E30,H34-60))</f>
        <v>-1</v>
      </c>
      <c r="M34" s="8">
        <f t="shared" si="0"/>
        <v>-46</v>
      </c>
    </row>
    <row r="35" spans="1:13">
      <c r="A35" s="9"/>
      <c r="B35" s="6"/>
      <c r="C35" s="6"/>
      <c r="D35" s="6"/>
      <c r="E35" s="3">
        <f>IF(OR(D35=Feuil2!B$1,D35=Feuil2!B$2,D35=Feuil2!B$3,D35=Feuil2!B$4,D35=Feuil2!B$5,D35=Feuil2!B$6,D35=Feuil2!B$12,D35=Feuil2!B$16),Feuil2!A$4,IF(OR(D35=Feuil2!B$7,D35=Feuil2!B$8,D35=Feuil2!B$9),Feuil2!A$5,IF(OR(D35=Feuil2!B$18,D35=Feuil2!B$19),Feuil2!A$2,IF(D35=Feuil2!B$10,Feuil2!A$7,IF(D35=Feuil2!B$14,Feuil2!A$8,IF(OR(D35=Feuil2!B$11,D35=Feuil2!B$13,D35=Feuil2!B$15),Feuil2!A$6,IF(OR(D35=Feuil2!B$18,D35=Feuil2!B$19,D35=Feuil2!B$20,D35=Feuil2!B$17),Feuil2!A$2,IF(D35=Feuil2!A$9,Feuil2!A$10))))))))</f>
        <v>0</v>
      </c>
      <c r="F35" s="3">
        <f>IF(OR(D35=Feuil2!B$1,D35=Feuil2!B$2,D35=Feuil2!B$3,D35=Feuil2!B$4,D35=Feuil2!B$5,D35=Feuil2!B$6,D35=Feuil2!B$11,D35=Feuil2!B$12,D35=Feuil2!B$13,D35=Feuil2!B$14,D35=Feuil2!B$15,D35=Feuil2!B$16),"non",IF(OR(D35=Feuil2!B$7,D35=Feuil2!B$8,D35=Feuil2!B$9),"oui",IF(D35=Feuil2!B$10,Feuil2!A$3,IF(D35=Feuil2!A$9,Feuil2!A$10,IF(OR(D35=Feuil2!B$18,D35=Feuil2!B$19,D35=Feuil2!B$20,D35=Feuil2!B$17),Feuil2!H$1)))))</f>
        <v>0</v>
      </c>
      <c r="G35" s="6"/>
      <c r="H35" s="6"/>
      <c r="I35" s="6"/>
      <c r="J35" s="3">
        <f>IF(H35-G35&gt;=1460,"oui",IF(AND(H35-G35&lt;1460,H35-G35&gt;0),"non",IF(G35=Feuil1!A$10,Feuil1!A$11)))</f>
        <v>0</v>
      </c>
      <c r="K35" s="6"/>
      <c r="L35" s="5">
        <f>IF(K35=Feuil2!E32,H35-"1",IF(K35=Feuil2!E31,H35-60))</f>
        <v>-1</v>
      </c>
      <c r="M35" s="8">
        <f t="shared" si="0"/>
        <v>-46</v>
      </c>
    </row>
    <row r="36" spans="1:13">
      <c r="A36" s="9"/>
      <c r="B36" s="6"/>
      <c r="C36" s="6"/>
      <c r="D36" s="6"/>
      <c r="E36" s="3">
        <f>IF(OR(D36=Feuil2!B$1,D36=Feuil2!B$2,D36=Feuil2!B$3,D36=Feuil2!B$4,D36=Feuil2!B$5,D36=Feuil2!B$6,D36=Feuil2!B$12,D36=Feuil2!B$16),Feuil2!A$4,IF(OR(D36=Feuil2!B$7,D36=Feuil2!B$8,D36=Feuil2!B$9),Feuil2!A$5,IF(OR(D36=Feuil2!B$18,D36=Feuil2!B$19),Feuil2!A$2,IF(D36=Feuil2!B$10,Feuil2!A$7,IF(D36=Feuil2!B$14,Feuil2!A$8,IF(OR(D36=Feuil2!B$11,D36=Feuil2!B$13,D36=Feuil2!B$15),Feuil2!A$6,IF(OR(D36=Feuil2!B$18,D36=Feuil2!B$19,D36=Feuil2!B$20,D36=Feuil2!B$17),Feuil2!A$2,IF(D36=Feuil2!A$9,Feuil2!A$10))))))))</f>
        <v>0</v>
      </c>
      <c r="F36" s="3">
        <f>IF(OR(D36=Feuil2!B$1,D36=Feuil2!B$2,D36=Feuil2!B$3,D36=Feuil2!B$4,D36=Feuil2!B$5,D36=Feuil2!B$6,D36=Feuil2!B$11,D36=Feuil2!B$12,D36=Feuil2!B$13,D36=Feuil2!B$14,D36=Feuil2!B$15,D36=Feuil2!B$16),"non",IF(OR(D36=Feuil2!B$7,D36=Feuil2!B$8,D36=Feuil2!B$9),"oui",IF(D36=Feuil2!B$10,Feuil2!A$3,IF(D36=Feuil2!A$9,Feuil2!A$10,IF(OR(D36=Feuil2!B$18,D36=Feuil2!B$19,D36=Feuil2!B$20,D36=Feuil2!B$17),Feuil2!H$1)))))</f>
        <v>0</v>
      </c>
      <c r="G36" s="6"/>
      <c r="H36" s="6"/>
      <c r="I36" s="6"/>
      <c r="J36" s="3">
        <f>IF(H36-G36&gt;=1460,"oui",IF(AND(H36-G36&lt;1460,H36-G36&gt;0),"non",IF(G36=Feuil1!A$10,Feuil1!A$11)))</f>
        <v>0</v>
      </c>
      <c r="K36" s="6"/>
      <c r="L36" s="5">
        <f>IF(K36=Feuil2!E33,H36-"1",IF(K36=Feuil2!E32,H36-60))</f>
        <v>-1</v>
      </c>
      <c r="M36" s="8">
        <f t="shared" si="0"/>
        <v>-46</v>
      </c>
    </row>
    <row r="37" spans="1:13">
      <c r="A37" s="9"/>
      <c r="B37" s="6"/>
      <c r="C37" s="6"/>
      <c r="D37" s="6"/>
      <c r="E37" s="3">
        <f>IF(OR(D37=Feuil2!B$1,D37=Feuil2!B$2,D37=Feuil2!B$3,D37=Feuil2!B$4,D37=Feuil2!B$5,D37=Feuil2!B$6,D37=Feuil2!B$12,D37=Feuil2!B$16),Feuil2!A$4,IF(OR(D37=Feuil2!B$7,D37=Feuil2!B$8,D37=Feuil2!B$9),Feuil2!A$5,IF(OR(D37=Feuil2!B$18,D37=Feuil2!B$19),Feuil2!A$2,IF(D37=Feuil2!B$10,Feuil2!A$7,IF(D37=Feuil2!B$14,Feuil2!A$8,IF(OR(D37=Feuil2!B$11,D37=Feuil2!B$13,D37=Feuil2!B$15),Feuil2!A$6,IF(OR(D37=Feuil2!B$18,D37=Feuil2!B$19,D37=Feuil2!B$20,D37=Feuil2!B$17),Feuil2!A$2,IF(D37=Feuil2!A$9,Feuil2!A$10))))))))</f>
        <v>0</v>
      </c>
      <c r="F37" s="3">
        <f>IF(OR(D37=Feuil2!B$1,D37=Feuil2!B$2,D37=Feuil2!B$3,D37=Feuil2!B$4,D37=Feuil2!B$5,D37=Feuil2!B$6,D37=Feuil2!B$11,D37=Feuil2!B$12,D37=Feuil2!B$13,D37=Feuil2!B$14,D37=Feuil2!B$15,D37=Feuil2!B$16),"non",IF(OR(D37=Feuil2!B$7,D37=Feuil2!B$8,D37=Feuil2!B$9),"oui",IF(D37=Feuil2!B$10,Feuil2!A$3,IF(D37=Feuil2!A$9,Feuil2!A$10,IF(OR(D37=Feuil2!B$18,D37=Feuil2!B$19,D37=Feuil2!B$20,D37=Feuil2!B$17),Feuil2!H$1)))))</f>
        <v>0</v>
      </c>
      <c r="G37" s="6"/>
      <c r="H37" s="6"/>
      <c r="I37" s="6"/>
      <c r="J37" s="3">
        <f>IF(H37-G37&gt;=1460,"oui",IF(AND(H37-G37&lt;1460,H37-G37&gt;0),"non",IF(G37=Feuil1!A$10,Feuil1!A$11)))</f>
        <v>0</v>
      </c>
      <c r="K37" s="6"/>
      <c r="L37" s="5">
        <f>IF(K37=Feuil2!E34,H37-"1",IF(K37=Feuil2!E33,H37-60))</f>
        <v>-1</v>
      </c>
      <c r="M37" s="8">
        <f t="shared" si="0"/>
        <v>-46</v>
      </c>
    </row>
    <row r="38" spans="1:13">
      <c r="A38" s="9"/>
      <c r="B38" s="6"/>
      <c r="C38" s="6"/>
      <c r="D38" s="6"/>
      <c r="E38" s="3">
        <f>IF(OR(D38=Feuil2!B$1,D38=Feuil2!B$2,D38=Feuil2!B$3,D38=Feuil2!B$4,D38=Feuil2!B$5,D38=Feuil2!B$6,D38=Feuil2!B$12,D38=Feuil2!B$16),Feuil2!A$4,IF(OR(D38=Feuil2!B$7,D38=Feuil2!B$8,D38=Feuil2!B$9),Feuil2!A$5,IF(OR(D38=Feuil2!B$18,D38=Feuil2!B$19),Feuil2!A$2,IF(D38=Feuil2!B$10,Feuil2!A$7,IF(D38=Feuil2!B$14,Feuil2!A$8,IF(OR(D38=Feuil2!B$11,D38=Feuil2!B$13,D38=Feuil2!B$15),Feuil2!A$6,IF(OR(D38=Feuil2!B$18,D38=Feuil2!B$19,D38=Feuil2!B$20,D38=Feuil2!B$17),Feuil2!A$2,IF(D38=Feuil2!A$9,Feuil2!A$10))))))))</f>
        <v>0</v>
      </c>
      <c r="F38" s="3">
        <f>IF(OR(D38=Feuil2!B$1,D38=Feuil2!B$2,D38=Feuil2!B$3,D38=Feuil2!B$4,D38=Feuil2!B$5,D38=Feuil2!B$6,D38=Feuil2!B$11,D38=Feuil2!B$12,D38=Feuil2!B$13,D38=Feuil2!B$14,D38=Feuil2!B$15,D38=Feuil2!B$16),"non",IF(OR(D38=Feuil2!B$7,D38=Feuil2!B$8,D38=Feuil2!B$9),"oui",IF(D38=Feuil2!B$10,Feuil2!A$3,IF(D38=Feuil2!A$9,Feuil2!A$10,IF(OR(D38=Feuil2!B$18,D38=Feuil2!B$19,D38=Feuil2!B$20,D38=Feuil2!B$17),Feuil2!H$1)))))</f>
        <v>0</v>
      </c>
      <c r="G38" s="6"/>
      <c r="H38" s="6"/>
      <c r="I38" s="6"/>
      <c r="J38" s="3">
        <f>IF(H38-G38&gt;=1460,"oui",IF(AND(H38-G38&lt;1460,H38-G38&gt;0),"non",IF(G38=Feuil1!A$10,Feuil1!A$11)))</f>
        <v>0</v>
      </c>
      <c r="K38" s="6"/>
      <c r="L38" s="5">
        <f>IF(K38=Feuil2!E35,H38-"1",IF(K38=Feuil2!E34,H38-60))</f>
        <v>-1</v>
      </c>
      <c r="M38" s="8">
        <f t="shared" si="0"/>
        <v>-46</v>
      </c>
    </row>
    <row r="39" spans="1:13">
      <c r="A39" s="9"/>
      <c r="B39" s="6"/>
      <c r="C39" s="6"/>
      <c r="D39" s="6"/>
      <c r="E39" s="3">
        <f>IF(OR(D39=Feuil2!B$1,D39=Feuil2!B$2,D39=Feuil2!B$3,D39=Feuil2!B$4,D39=Feuil2!B$5,D39=Feuil2!B$6,D39=Feuil2!B$12,D39=Feuil2!B$16),Feuil2!A$4,IF(OR(D39=Feuil2!B$7,D39=Feuil2!B$8,D39=Feuil2!B$9),Feuil2!A$5,IF(OR(D39=Feuil2!B$18,D39=Feuil2!B$19),Feuil2!A$2,IF(D39=Feuil2!B$10,Feuil2!A$7,IF(D39=Feuil2!B$14,Feuil2!A$8,IF(OR(D39=Feuil2!B$11,D39=Feuil2!B$13,D39=Feuil2!B$15),Feuil2!A$6,IF(OR(D39=Feuil2!B$18,D39=Feuil2!B$19,D39=Feuil2!B$20,D39=Feuil2!B$17),Feuil2!A$2,IF(D39=Feuil2!A$9,Feuil2!A$10))))))))</f>
        <v>0</v>
      </c>
      <c r="F39" s="3">
        <f>IF(OR(D39=Feuil2!B$1,D39=Feuil2!B$2,D39=Feuil2!B$3,D39=Feuil2!B$4,D39=Feuil2!B$5,D39=Feuil2!B$6,D39=Feuil2!B$11,D39=Feuil2!B$12,D39=Feuil2!B$13,D39=Feuil2!B$14,D39=Feuil2!B$15,D39=Feuil2!B$16),"non",IF(OR(D39=Feuil2!B$7,D39=Feuil2!B$8,D39=Feuil2!B$9),"oui",IF(D39=Feuil2!B$10,Feuil2!A$3,IF(D39=Feuil2!A$9,Feuil2!A$10,IF(OR(D39=Feuil2!B$18,D39=Feuil2!B$19,D39=Feuil2!B$20,D39=Feuil2!B$17),Feuil2!H$1)))))</f>
        <v>0</v>
      </c>
      <c r="G39" s="6"/>
      <c r="H39" s="6"/>
      <c r="I39" s="6"/>
      <c r="J39" s="3">
        <f>IF(H39-G39&gt;=1460,"oui",IF(AND(H39-G39&lt;1460,H39-G39&gt;0),"non",IF(G39=Feuil1!A$10,Feuil1!A$11)))</f>
        <v>0</v>
      </c>
      <c r="K39" s="6"/>
      <c r="L39" s="5">
        <f>IF(K39=Feuil2!E36,H39-"1",IF(K39=Feuil2!E35,H39-60))</f>
        <v>-1</v>
      </c>
      <c r="M39" s="8">
        <f t="shared" si="0"/>
        <v>-46</v>
      </c>
    </row>
    <row r="40" spans="1:13">
      <c r="A40" s="9"/>
      <c r="B40" s="6"/>
      <c r="C40" s="6"/>
      <c r="D40" s="6"/>
      <c r="E40" s="3">
        <f>IF(OR(D40=Feuil2!B$1,D40=Feuil2!B$2,D40=Feuil2!B$3,D40=Feuil2!B$4,D40=Feuil2!B$5,D40=Feuil2!B$6,D40=Feuil2!B$12,D40=Feuil2!B$16),Feuil2!A$4,IF(OR(D40=Feuil2!B$7,D40=Feuil2!B$8,D40=Feuil2!B$9),Feuil2!A$5,IF(OR(D40=Feuil2!B$18,D40=Feuil2!B$19),Feuil2!A$2,IF(D40=Feuil2!B$10,Feuil2!A$7,IF(D40=Feuil2!B$14,Feuil2!A$8,IF(OR(D40=Feuil2!B$11,D40=Feuil2!B$13,D40=Feuil2!B$15),Feuil2!A$6,IF(OR(D40=Feuil2!B$18,D40=Feuil2!B$19,D40=Feuil2!B$20,D40=Feuil2!B$17),Feuil2!A$2,IF(D40=Feuil2!A$9,Feuil2!A$10))))))))</f>
        <v>0</v>
      </c>
      <c r="F40" s="3">
        <f>IF(OR(D40=Feuil2!B$1,D40=Feuil2!B$2,D40=Feuil2!B$3,D40=Feuil2!B$4,D40=Feuil2!B$5,D40=Feuil2!B$6,D40=Feuil2!B$11,D40=Feuil2!B$12,D40=Feuil2!B$13,D40=Feuil2!B$14,D40=Feuil2!B$15,D40=Feuil2!B$16),"non",IF(OR(D40=Feuil2!B$7,D40=Feuil2!B$8,D40=Feuil2!B$9),"oui",IF(D40=Feuil2!B$10,Feuil2!A$3,IF(D40=Feuil2!A$9,Feuil2!A$10,IF(OR(D40=Feuil2!B$18,D40=Feuil2!B$19,D40=Feuil2!B$20,D40=Feuil2!B$17),Feuil2!H$1)))))</f>
        <v>0</v>
      </c>
      <c r="G40" s="6"/>
      <c r="H40" s="6"/>
      <c r="I40" s="6"/>
      <c r="J40" s="3">
        <f>IF(H40-G40&gt;=1460,"oui",IF(AND(H40-G40&lt;1460,H40-G40&gt;0),"non",IF(G40=Feuil1!A$10,Feuil1!A$11)))</f>
        <v>0</v>
      </c>
      <c r="K40" s="6"/>
      <c r="L40" s="5">
        <f>IF(K40=Feuil2!E37,H40-"1",IF(K40=Feuil2!E36,H40-60))</f>
        <v>-1</v>
      </c>
      <c r="M40" s="8">
        <f t="shared" si="0"/>
        <v>-46</v>
      </c>
    </row>
    <row r="41" spans="1:13" ht="15.75" thickBot="1">
      <c r="A41" s="10"/>
      <c r="B41" s="11"/>
      <c r="C41" s="11"/>
      <c r="D41" s="11"/>
      <c r="E41" s="12">
        <f>IF(OR(D41=Feuil2!B$1,D41=Feuil2!B$2,D41=Feuil2!B$3,D41=Feuil2!B$4,D41=Feuil2!B$5,D41=Feuil2!B$6,D41=Feuil2!B$12,D41=Feuil2!B$16),Feuil2!A$4,IF(OR(D41=Feuil2!B$7,D41=Feuil2!B$8,D41=Feuil2!B$9),Feuil2!A$5,IF(OR(D41=Feuil2!B$18,D41=Feuil2!B$19),Feuil2!A$2,IF(D41=Feuil2!B$10,Feuil2!A$7,IF(D41=Feuil2!B$14,Feuil2!A$8,IF(OR(D41=Feuil2!B$11,D41=Feuil2!B$13,D41=Feuil2!B$15),Feuil2!A$6,IF(OR(D41=Feuil2!B$18,D41=Feuil2!B$19,D41=Feuil2!B$20,D41=Feuil2!B$17),Feuil2!A$2,IF(D41=Feuil2!A$9,Feuil2!A$10))))))))</f>
        <v>0</v>
      </c>
      <c r="F41" s="3">
        <f>IF(OR(D41=Feuil2!B$1,D41=Feuil2!B$2,D41=Feuil2!B$3,D41=Feuil2!B$4,D41=Feuil2!B$5,D41=Feuil2!B$6,D41=Feuil2!B$11,D41=Feuil2!B$12,D41=Feuil2!B$13,D41=Feuil2!B$14,D41=Feuil2!B$15,D41=Feuil2!B$16),"non",IF(OR(D41=Feuil2!B$7,D41=Feuil2!B$8,D41=Feuil2!B$9),"oui",IF(D41=Feuil2!B$10,Feuil2!A$3,IF(D41=Feuil2!A$9,Feuil2!A$10,IF(OR(D41=Feuil2!B$18,D41=Feuil2!B$19,D41=Feuil2!B$20,D41=Feuil2!B$17),Feuil2!H$1)))))</f>
        <v>0</v>
      </c>
      <c r="G41" s="11"/>
      <c r="H41" s="11"/>
      <c r="I41" s="11"/>
      <c r="J41" s="12">
        <f>IF(H41-G41&gt;=1460,"oui",IF(AND(H41-G41&lt;1460,H41-G41&gt;0),"non",IF(G41=Feuil1!A$10,Feuil1!A$11)))</f>
        <v>0</v>
      </c>
      <c r="K41" s="11"/>
      <c r="L41" s="13">
        <f>IF(K41=Feuil2!E38,H41-"1",IF(K41=Feuil2!E37,H41-60))</f>
        <v>-1</v>
      </c>
      <c r="M41" s="14">
        <f t="shared" si="0"/>
        <v>-46</v>
      </c>
    </row>
    <row r="42" spans="1:13">
      <c r="E42" s="2"/>
    </row>
    <row r="43" spans="1:13">
      <c r="E43" s="2"/>
    </row>
    <row r="44" spans="1:13">
      <c r="E44" s="2"/>
    </row>
    <row r="45" spans="1:13">
      <c r="E45" s="2"/>
    </row>
    <row r="46" spans="1:13">
      <c r="E46" s="2"/>
    </row>
    <row r="47" spans="1:13">
      <c r="E47" s="2"/>
    </row>
    <row r="48" spans="1:13">
      <c r="E48" s="2"/>
    </row>
    <row r="49" spans="5:5">
      <c r="E49" s="2"/>
    </row>
    <row r="50" spans="5:5">
      <c r="E50" s="2"/>
    </row>
    <row r="51" spans="5:5">
      <c r="E51" s="2"/>
    </row>
    <row r="52" spans="5:5">
      <c r="E52" s="2"/>
    </row>
    <row r="53" spans="5:5">
      <c r="E53" s="2"/>
    </row>
    <row r="54" spans="5:5">
      <c r="E54" s="2"/>
    </row>
    <row r="55" spans="5:5">
      <c r="E55" s="2"/>
    </row>
    <row r="56" spans="5:5">
      <c r="E56" s="2"/>
    </row>
    <row r="57" spans="5:5">
      <c r="E57" s="2"/>
    </row>
    <row r="58" spans="5:5">
      <c r="E58" s="2"/>
    </row>
    <row r="59" spans="5:5">
      <c r="E59" s="2"/>
    </row>
    <row r="60" spans="5:5">
      <c r="E60" s="2"/>
    </row>
  </sheetData>
  <protectedRanges>
    <protectedRange sqref="K5:K41" name="Plage3"/>
    <protectedRange sqref="A5:C41" name="Plage1"/>
    <protectedRange sqref="G5:I41" name="Plage2"/>
  </protectedRanges>
  <conditionalFormatting sqref="E5:E41">
    <cfRule type="cellIs" dxfId="8" priority="5" operator="equal">
      <formula>"oui (sauf algérien), avec restriction horaire"</formula>
    </cfRule>
    <cfRule type="cellIs" dxfId="7" priority="6" operator="equal">
      <formula>"oui, avec employeur ayant permis la délivrance du titre"</formula>
    </cfRule>
    <cfRule type="cellIs" dxfId="6" priority="7" operator="equal">
      <formula>"oui, avec AT préalable"</formula>
    </cfRule>
    <cfRule type="cellIs" dxfId="5" priority="8" operator="equal">
      <formula>"oui, sans restriction"</formula>
    </cfRule>
    <cfRule type="cellIs" dxfId="4" priority="9" operator="between">
      <formula>"non"</formula>
      <formula>"non"</formula>
    </cfRule>
  </conditionalFormatting>
  <conditionalFormatting sqref="F5:F41">
    <cfRule type="cellIs" dxfId="3" priority="1" operator="equal">
      <formula>"oui"</formula>
    </cfRule>
    <cfRule type="cellIs" dxfId="2" priority="2" operator="equal">
      <formula>"non, sauf algérien"</formula>
    </cfRule>
    <cfRule type="cellIs" dxfId="1" priority="3" operator="equal">
      <formula>"non"</formula>
    </cfRule>
    <cfRule type="cellIs" dxfId="0" priority="4" operator="equal">
      <formula>"interdiction d'embauche"</formula>
    </cfRule>
  </conditionalFormatting>
  <hyperlinks>
    <hyperlink ref="K4" r:id="rId1" xr:uid="{2122FCA9-EC7F-43F5-95B6-7FEE068AF4D6}"/>
    <hyperlink ref="I4" r:id="rId2" xr:uid="{28855C1F-D54B-4D6F-8F46-D2E066BF21E3}"/>
    <hyperlink ref="F4" r:id="rId3" xr:uid="{2ABA5095-437C-4790-8D57-0B3CAEFC1BFA}"/>
    <hyperlink ref="D4" r:id="rId4" xr:uid="{78CE5760-1EB6-4215-9D24-D0263EB7A35A}"/>
    <hyperlink ref="A3" r:id="rId5" xr:uid="{68C0FEAD-623D-4B5A-86B0-352A8256B162}"/>
  </hyperlinks>
  <pageMargins left="0.7" right="0.7" top="0.75" bottom="0.75" header="0.3" footer="0.3"/>
  <pageSetup paperSize="9" orientation="portrait" r:id="rId6"/>
  <drawing r:id="rId7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662D795-29BC-4398-BAA5-FF767582962F}">
          <x14:formula1>
            <xm:f>Feuil2!$E$1:$E$2</xm:f>
          </x14:formula1>
          <xm:sqref>K5</xm:sqref>
        </x14:dataValidation>
        <x14:dataValidation type="list" allowBlank="1" showInputMessage="1" showErrorMessage="1" xr:uid="{D5AC4FC3-777B-4C7C-851C-0F53DBEEDCFE}">
          <x14:formula1>
            <xm:f>Feuil2!$G$1:$G$2</xm:f>
          </x14:formula1>
          <xm:sqref>I5:I41</xm:sqref>
        </x14:dataValidation>
        <x14:dataValidation type="list" allowBlank="1" showInputMessage="1" showErrorMessage="1" xr:uid="{288764B4-B2B1-4B61-8D09-12704EA9F6A8}">
          <x14:formula1>
            <xm:f>Feuil2!$B$1:$B$20</xm:f>
          </x14:formula1>
          <xm:sqref>D5:D41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31E7A-1C6D-48AD-B2F2-9D611AB49D8D}">
  <dimension ref="A1:H20"/>
  <sheetViews>
    <sheetView workbookViewId="0">
      <selection activeCell="F8" sqref="F8"/>
    </sheetView>
  </sheetViews>
  <sheetFormatPr baseColWidth="10" defaultRowHeight="15"/>
  <cols>
    <col min="1" max="1" width="31.85546875" customWidth="1"/>
  </cols>
  <sheetData>
    <row r="1" spans="1:8">
      <c r="A1" t="s">
        <v>0</v>
      </c>
      <c r="B1" t="s">
        <v>48</v>
      </c>
      <c r="E1" s="1" t="s">
        <v>6</v>
      </c>
      <c r="G1" t="s">
        <v>12</v>
      </c>
      <c r="H1" t="s">
        <v>45</v>
      </c>
    </row>
    <row r="2" spans="1:8">
      <c r="A2" t="s">
        <v>1</v>
      </c>
      <c r="B2" t="s">
        <v>2</v>
      </c>
      <c r="E2" t="s">
        <v>7</v>
      </c>
      <c r="G2" t="s">
        <v>13</v>
      </c>
    </row>
    <row r="3" spans="1:8">
      <c r="A3" t="s">
        <v>27</v>
      </c>
      <c r="B3" t="s">
        <v>8</v>
      </c>
    </row>
    <row r="4" spans="1:8">
      <c r="A4" t="s">
        <v>24</v>
      </c>
      <c r="B4" t="s">
        <v>9</v>
      </c>
    </row>
    <row r="5" spans="1:8">
      <c r="A5" t="s">
        <v>25</v>
      </c>
      <c r="B5" t="s">
        <v>10</v>
      </c>
    </row>
    <row r="6" spans="1:8">
      <c r="A6" t="s">
        <v>26</v>
      </c>
      <c r="B6" t="s">
        <v>11</v>
      </c>
    </row>
    <row r="7" spans="1:8">
      <c r="A7" t="s">
        <v>28</v>
      </c>
      <c r="B7" t="s">
        <v>3</v>
      </c>
    </row>
    <row r="8" spans="1:8">
      <c r="A8" t="s">
        <v>30</v>
      </c>
      <c r="B8" t="s">
        <v>5</v>
      </c>
    </row>
    <row r="9" spans="1:8">
      <c r="B9" t="s">
        <v>14</v>
      </c>
    </row>
    <row r="10" spans="1:8">
      <c r="B10" t="s">
        <v>4</v>
      </c>
    </row>
    <row r="11" spans="1:8">
      <c r="B11" t="s">
        <v>15</v>
      </c>
    </row>
    <row r="12" spans="1:8">
      <c r="B12" t="s">
        <v>16</v>
      </c>
    </row>
    <row r="13" spans="1:8">
      <c r="B13" t="s">
        <v>17</v>
      </c>
    </row>
    <row r="14" spans="1:8">
      <c r="B14" t="s">
        <v>18</v>
      </c>
    </row>
    <row r="15" spans="1:8">
      <c r="B15" t="s">
        <v>19</v>
      </c>
    </row>
    <row r="16" spans="1:8">
      <c r="B16" t="s">
        <v>21</v>
      </c>
    </row>
    <row r="17" spans="2:2">
      <c r="B17" t="s">
        <v>20</v>
      </c>
    </row>
    <row r="18" spans="2:2">
      <c r="B18" t="s">
        <v>22</v>
      </c>
    </row>
    <row r="19" spans="2:2">
      <c r="B19" t="s">
        <v>23</v>
      </c>
    </row>
    <row r="20" spans="2:2">
      <c r="B20" t="s">
        <v>29</v>
      </c>
    </row>
  </sheetData>
  <hyperlinks>
    <hyperlink ref="E1" r:id="rId1" xr:uid="{D7B28494-CEC0-41CD-A7CF-65083799F7DA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DB11C703F5940A5676CDEC277D0E9" ma:contentTypeVersion="15" ma:contentTypeDescription="Crée un document." ma:contentTypeScope="" ma:versionID="53f4263e3b0b6e0ee028d07c8edc38df">
  <xsd:schema xmlns:xsd="http://www.w3.org/2001/XMLSchema" xmlns:xs="http://www.w3.org/2001/XMLSchema" xmlns:p="http://schemas.microsoft.com/office/2006/metadata/properties" xmlns:ns2="6abeb281-23fc-41a4-b54c-0cb13aa767b7" xmlns:ns3="307ef26b-8258-4ede-ad06-fff0ab16af89" targetNamespace="http://schemas.microsoft.com/office/2006/metadata/properties" ma:root="true" ma:fieldsID="c656e4c397da9fd1e2e042f4fc3a1ad3" ns2:_="" ns3:_="">
    <xsd:import namespace="6abeb281-23fc-41a4-b54c-0cb13aa767b7"/>
    <xsd:import namespace="307ef26b-8258-4ede-ad06-fff0ab16af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eb281-23fc-41a4-b54c-0cb13aa767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a437e67-92d9-4178-9f61-a9bf0886db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ef26b-8258-4ede-ad06-fff0ab16af8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cea4bc6-9828-45f5-8d70-1771b062f79a}" ma:internalName="TaxCatchAll" ma:showField="CatchAllData" ma:web="307ef26b-8258-4ede-ad06-fff0ab16af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beb281-23fc-41a4-b54c-0cb13aa767b7">
      <Terms xmlns="http://schemas.microsoft.com/office/infopath/2007/PartnerControls"/>
    </lcf76f155ced4ddcb4097134ff3c332f>
    <TaxCatchAll xmlns="307ef26b-8258-4ede-ad06-fff0ab16af89" xsi:nil="true"/>
  </documentManagement>
</p:properties>
</file>

<file path=customXml/itemProps1.xml><?xml version="1.0" encoding="utf-8"?>
<ds:datastoreItem xmlns:ds="http://schemas.openxmlformats.org/officeDocument/2006/customXml" ds:itemID="{D48BD022-E357-4B76-83BC-A03F5707B9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B883A8-4883-497B-8A32-6EDB92B48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beb281-23fc-41a4-b54c-0cb13aa767b7"/>
    <ds:schemaRef ds:uri="307ef26b-8258-4ede-ad06-fff0ab16af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5A743D-6C20-43C8-8D84-AB528D001D89}">
  <ds:schemaRefs>
    <ds:schemaRef ds:uri="http://schemas.microsoft.com/office/2006/metadata/properties"/>
    <ds:schemaRef ds:uri="http://schemas.microsoft.com/office/infopath/2007/PartnerControls"/>
    <ds:schemaRef ds:uri="6abeb281-23fc-41a4-b54c-0cb13aa767b7"/>
    <ds:schemaRef ds:uri="307ef26b-8258-4ede-ad06-fff0ab16af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BESSARD</dc:creator>
  <cp:lastModifiedBy>Nathalie BESSARD</cp:lastModifiedBy>
  <dcterms:created xsi:type="dcterms:W3CDTF">2025-11-18T11:13:40Z</dcterms:created>
  <dcterms:modified xsi:type="dcterms:W3CDTF">2025-12-09T11:18:31Z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0x0101007A4DB11C703F5940A5676CDEC277D0E9</vt:lpwstr>
  </property>
</Properties>
</file>